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gaviria\Documents\2024\PLAN DE ACCIÓN 2024-2027\DOCUMENTOS FINALES PAI 2024-2027\PARA APROBACIÓN DEL CONSEJO DIRECTIVO\"/>
    </mc:Choice>
  </mc:AlternateContent>
  <bookViews>
    <workbookView xWindow="0" yWindow="0" windowWidth="24000" windowHeight="9735" firstSheet="2" activeTab="6"/>
  </bookViews>
  <sheets>
    <sheet name="PAI - ODS" sheetId="1" r:id="rId1"/>
    <sheet name="PAI - PND 2022-2026" sheetId="9" r:id="rId2"/>
    <sheet name="Armonizacion PND 2022-2026" sheetId="8" r:id="rId3"/>
    <sheet name="Matriz operativa PGAR" sheetId="10" r:id="rId4"/>
    <sheet name="PAI - PGAR" sheetId="3" r:id="rId5"/>
    <sheet name="PAI - SENTENCIAS" sheetId="5" r:id="rId6"/>
    <sheet name="PAI-Programa Ambiental" sheetId="7" r:id="rId7"/>
  </sheets>
  <definedNames>
    <definedName name="_Hlk94534885" localSheetId="0">'PAI - ODS'!$A$1</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6" i="7" l="1"/>
  <c r="K7" i="7"/>
  <c r="K8" i="7"/>
  <c r="K9" i="7"/>
  <c r="K10" i="7"/>
  <c r="K11" i="7"/>
  <c r="K12" i="7"/>
  <c r="K13" i="7"/>
  <c r="K14" i="7"/>
  <c r="K15" i="7"/>
  <c r="K16" i="7"/>
  <c r="K17" i="7"/>
  <c r="K18" i="7"/>
  <c r="K19" i="7"/>
  <c r="K20" i="7"/>
  <c r="K21" i="7"/>
  <c r="K22" i="7"/>
  <c r="K23" i="7"/>
  <c r="K24" i="7"/>
  <c r="K25" i="7"/>
  <c r="K26" i="7"/>
  <c r="K27" i="7"/>
  <c r="K28" i="7"/>
  <c r="K29" i="7"/>
  <c r="K30" i="7"/>
  <c r="K31" i="7"/>
  <c r="K32" i="7"/>
  <c r="K33" i="7"/>
  <c r="K34" i="7"/>
  <c r="K35" i="7"/>
  <c r="K36" i="7"/>
  <c r="K37" i="7"/>
  <c r="K38" i="7"/>
  <c r="K39" i="7"/>
  <c r="K40" i="7"/>
  <c r="K41" i="7"/>
  <c r="K42" i="7"/>
  <c r="K43" i="7"/>
  <c r="K44" i="7"/>
  <c r="K45" i="7"/>
  <c r="K46" i="7"/>
  <c r="K47" i="7"/>
  <c r="K48" i="7"/>
  <c r="K49" i="7"/>
  <c r="K50" i="7"/>
  <c r="K51" i="7"/>
  <c r="K52" i="7"/>
  <c r="K53" i="7"/>
  <c r="K54" i="7"/>
  <c r="K55" i="7"/>
  <c r="K56" i="7"/>
  <c r="K57" i="7"/>
  <c r="K58" i="7"/>
  <c r="K59" i="7"/>
  <c r="K60" i="7"/>
  <c r="K61" i="7"/>
  <c r="K62" i="7"/>
  <c r="K63" i="7"/>
  <c r="K64" i="7"/>
  <c r="K65" i="7"/>
  <c r="K66" i="7"/>
  <c r="K67" i="7"/>
  <c r="K68" i="7"/>
  <c r="K69" i="7"/>
  <c r="K70" i="7"/>
  <c r="K71" i="7"/>
  <c r="K72" i="7"/>
  <c r="K73" i="7"/>
  <c r="K74" i="7"/>
  <c r="K75" i="7"/>
  <c r="K76" i="7"/>
  <c r="K77" i="7"/>
  <c r="K78" i="7"/>
  <c r="K79" i="7"/>
  <c r="K80" i="7"/>
  <c r="K81" i="7"/>
  <c r="K82" i="7"/>
  <c r="K83" i="7"/>
  <c r="K84" i="7"/>
  <c r="K85" i="7"/>
  <c r="K86" i="7"/>
  <c r="K87" i="7"/>
  <c r="K88" i="7"/>
  <c r="K89" i="7"/>
  <c r="K90" i="7"/>
  <c r="K91" i="7"/>
  <c r="K92" i="7"/>
  <c r="K93" i="7"/>
  <c r="K94" i="7"/>
  <c r="K95" i="7"/>
  <c r="K96" i="7"/>
  <c r="K97" i="7"/>
  <c r="K98" i="7"/>
  <c r="K99" i="7"/>
  <c r="K100" i="7"/>
  <c r="K101" i="7"/>
  <c r="K102" i="7"/>
  <c r="K103" i="7"/>
  <c r="K104" i="7"/>
  <c r="K105" i="7"/>
  <c r="K106" i="7"/>
  <c r="K107" i="7"/>
  <c r="K108" i="7"/>
  <c r="K109" i="7"/>
  <c r="K110" i="7"/>
  <c r="K111" i="7"/>
  <c r="K112" i="7"/>
  <c r="K113" i="7"/>
  <c r="K114" i="7"/>
  <c r="K115" i="7"/>
  <c r="K116" i="7"/>
  <c r="K117" i="7"/>
  <c r="K118" i="7"/>
  <c r="K119" i="7"/>
  <c r="K120" i="7"/>
  <c r="K121" i="7"/>
  <c r="K122" i="7"/>
  <c r="K123" i="7"/>
  <c r="K124" i="7"/>
  <c r="K125" i="7"/>
  <c r="K126" i="7"/>
  <c r="K127" i="7"/>
  <c r="K128" i="7"/>
  <c r="K129" i="7"/>
  <c r="K130" i="7"/>
  <c r="K131" i="7"/>
  <c r="K132" i="7"/>
  <c r="K133" i="7"/>
  <c r="K134" i="7"/>
  <c r="K135" i="7"/>
  <c r="K136" i="7"/>
  <c r="K137" i="7"/>
  <c r="K138" i="7"/>
  <c r="K139" i="7"/>
  <c r="K140" i="7"/>
  <c r="K141" i="7"/>
  <c r="K142" i="7"/>
  <c r="K143" i="7"/>
  <c r="K144" i="7"/>
  <c r="K145" i="7"/>
  <c r="K146" i="7"/>
  <c r="K147" i="7"/>
  <c r="K148" i="7"/>
  <c r="K149" i="7"/>
  <c r="K150" i="7"/>
  <c r="K151" i="7"/>
  <c r="K152" i="7"/>
  <c r="J6" i="7"/>
  <c r="J7" i="7"/>
  <c r="J8" i="7"/>
  <c r="J9" i="7"/>
  <c r="J10" i="7"/>
  <c r="J11" i="7"/>
  <c r="J12" i="7"/>
  <c r="J13" i="7"/>
  <c r="J14" i="7"/>
  <c r="J15" i="7"/>
  <c r="J16" i="7"/>
  <c r="J17" i="7"/>
  <c r="J18" i="7"/>
  <c r="J19" i="7"/>
  <c r="J20" i="7"/>
  <c r="J21" i="7"/>
  <c r="J22" i="7"/>
  <c r="J23" i="7"/>
  <c r="J24" i="7"/>
  <c r="J25" i="7"/>
  <c r="J26" i="7"/>
  <c r="J27" i="7"/>
  <c r="J28" i="7"/>
  <c r="J29" i="7"/>
  <c r="J30" i="7"/>
  <c r="J31" i="7"/>
  <c r="J32" i="7"/>
  <c r="J33" i="7"/>
  <c r="J34" i="7"/>
  <c r="J35" i="7"/>
  <c r="J36" i="7"/>
  <c r="J37" i="7"/>
  <c r="J38" i="7"/>
  <c r="J39" i="7"/>
  <c r="J40" i="7"/>
  <c r="J41" i="7"/>
  <c r="J42" i="7"/>
  <c r="J43" i="7"/>
  <c r="J44" i="7"/>
  <c r="J45" i="7"/>
  <c r="J46" i="7"/>
  <c r="J47" i="7"/>
  <c r="J48" i="7"/>
  <c r="J49" i="7"/>
  <c r="J50" i="7"/>
  <c r="J51" i="7"/>
  <c r="J52" i="7"/>
  <c r="J53" i="7"/>
  <c r="J54" i="7"/>
  <c r="J55" i="7"/>
  <c r="J56" i="7"/>
  <c r="J57" i="7"/>
  <c r="J58" i="7"/>
  <c r="J59" i="7"/>
  <c r="J60" i="7"/>
  <c r="J61" i="7"/>
  <c r="J62" i="7"/>
  <c r="J63" i="7"/>
  <c r="J64" i="7"/>
  <c r="J65" i="7"/>
  <c r="J66" i="7"/>
  <c r="J67" i="7"/>
  <c r="J68" i="7"/>
  <c r="J69" i="7"/>
  <c r="J70" i="7"/>
  <c r="J71" i="7"/>
  <c r="J72" i="7"/>
  <c r="J73" i="7"/>
  <c r="J74" i="7"/>
  <c r="J75" i="7"/>
  <c r="J76" i="7"/>
  <c r="J77" i="7"/>
  <c r="J78" i="7"/>
  <c r="J79" i="7"/>
  <c r="J80" i="7"/>
  <c r="J81" i="7"/>
  <c r="J82" i="7"/>
  <c r="J83" i="7"/>
  <c r="J84" i="7"/>
  <c r="J85" i="7"/>
  <c r="J86" i="7"/>
  <c r="J87" i="7"/>
  <c r="J88" i="7"/>
  <c r="J89" i="7"/>
  <c r="J90" i="7"/>
  <c r="J91" i="7"/>
  <c r="J92" i="7"/>
  <c r="J93" i="7"/>
  <c r="J94" i="7"/>
  <c r="J95" i="7"/>
  <c r="J96" i="7"/>
  <c r="J97" i="7"/>
  <c r="J98" i="7"/>
  <c r="J99" i="7"/>
  <c r="J100" i="7"/>
  <c r="J101" i="7"/>
  <c r="J102" i="7"/>
  <c r="J103" i="7"/>
  <c r="J104" i="7"/>
  <c r="J105" i="7"/>
  <c r="J106" i="7"/>
  <c r="J107" i="7"/>
  <c r="J108" i="7"/>
  <c r="J109" i="7"/>
  <c r="J110" i="7"/>
  <c r="J111" i="7"/>
  <c r="J112" i="7"/>
  <c r="J113" i="7"/>
  <c r="J114" i="7"/>
  <c r="J115" i="7"/>
  <c r="J116" i="7"/>
  <c r="J117" i="7"/>
  <c r="J118" i="7"/>
  <c r="J119" i="7"/>
  <c r="J120" i="7"/>
  <c r="J121" i="7"/>
  <c r="J122" i="7"/>
  <c r="J123" i="7"/>
  <c r="J124" i="7"/>
  <c r="J125" i="7"/>
  <c r="J126" i="7"/>
  <c r="J127" i="7"/>
  <c r="J128" i="7"/>
  <c r="J129" i="7"/>
  <c r="J130" i="7"/>
  <c r="J131" i="7"/>
  <c r="J132" i="7"/>
  <c r="J133" i="7"/>
  <c r="J134" i="7"/>
  <c r="J135" i="7"/>
  <c r="J136" i="7"/>
  <c r="J137" i="7"/>
  <c r="J138" i="7"/>
  <c r="J139" i="7"/>
  <c r="J140" i="7"/>
  <c r="J141" i="7"/>
  <c r="J142" i="7"/>
  <c r="J143" i="7"/>
  <c r="J144" i="7"/>
  <c r="J145" i="7"/>
  <c r="J146" i="7"/>
  <c r="J147" i="7"/>
  <c r="J148" i="7"/>
  <c r="J149" i="7"/>
  <c r="J150" i="7"/>
  <c r="J151" i="7"/>
  <c r="J152" i="7"/>
  <c r="I6" i="7"/>
  <c r="I7" i="7"/>
  <c r="I8" i="7"/>
  <c r="I9" i="7"/>
  <c r="I10" i="7"/>
  <c r="I11" i="7"/>
  <c r="I12" i="7"/>
  <c r="I13" i="7"/>
  <c r="I14" i="7"/>
  <c r="I15" i="7"/>
  <c r="I16" i="7"/>
  <c r="I17" i="7"/>
  <c r="I18" i="7"/>
  <c r="I19" i="7"/>
  <c r="I20" i="7"/>
  <c r="I21" i="7"/>
  <c r="I22" i="7"/>
  <c r="I23" i="7"/>
  <c r="I24" i="7"/>
  <c r="I25" i="7"/>
  <c r="I26" i="7"/>
  <c r="I27" i="7"/>
  <c r="I28" i="7"/>
  <c r="I29" i="7"/>
  <c r="I30" i="7"/>
  <c r="I31" i="7"/>
  <c r="I32" i="7"/>
  <c r="I33" i="7"/>
  <c r="I34" i="7"/>
  <c r="I35" i="7"/>
  <c r="I36" i="7"/>
  <c r="I37" i="7"/>
  <c r="I38" i="7"/>
  <c r="I39" i="7"/>
  <c r="I40" i="7"/>
  <c r="I41" i="7"/>
  <c r="I42" i="7"/>
  <c r="I43" i="7"/>
  <c r="I44" i="7"/>
  <c r="I45" i="7"/>
  <c r="I46" i="7"/>
  <c r="I47" i="7"/>
  <c r="I48" i="7"/>
  <c r="I49" i="7"/>
  <c r="I50" i="7"/>
  <c r="I51" i="7"/>
  <c r="I52" i="7"/>
  <c r="I53" i="7"/>
  <c r="I54" i="7"/>
  <c r="I55" i="7"/>
  <c r="I56" i="7"/>
  <c r="I57" i="7"/>
  <c r="I58" i="7"/>
  <c r="I59" i="7"/>
  <c r="I60" i="7"/>
  <c r="I61" i="7"/>
  <c r="I62" i="7"/>
  <c r="I63" i="7"/>
  <c r="I64" i="7"/>
  <c r="I65" i="7"/>
  <c r="I66" i="7"/>
  <c r="I67" i="7"/>
  <c r="I68" i="7"/>
  <c r="I69" i="7"/>
  <c r="I70" i="7"/>
  <c r="I71" i="7"/>
  <c r="I72" i="7"/>
  <c r="I73" i="7"/>
  <c r="I74" i="7"/>
  <c r="I75" i="7"/>
  <c r="I76" i="7"/>
  <c r="I77" i="7"/>
  <c r="I78" i="7"/>
  <c r="I79" i="7"/>
  <c r="I80" i="7"/>
  <c r="I81" i="7"/>
  <c r="I82" i="7"/>
  <c r="I83" i="7"/>
  <c r="I84" i="7"/>
  <c r="I85" i="7"/>
  <c r="I86" i="7"/>
  <c r="I87" i="7"/>
  <c r="I88" i="7"/>
  <c r="I89" i="7"/>
  <c r="I90" i="7"/>
  <c r="I91" i="7"/>
  <c r="I92" i="7"/>
  <c r="I93" i="7"/>
  <c r="I94" i="7"/>
  <c r="I95" i="7"/>
  <c r="I96" i="7"/>
  <c r="I97" i="7"/>
  <c r="I98" i="7"/>
  <c r="I99" i="7"/>
  <c r="I100" i="7"/>
  <c r="I101" i="7"/>
  <c r="I102" i="7"/>
  <c r="I103" i="7"/>
  <c r="I104" i="7"/>
  <c r="I105" i="7"/>
  <c r="I106" i="7"/>
  <c r="I107" i="7"/>
  <c r="I108" i="7"/>
  <c r="I109" i="7"/>
  <c r="I110" i="7"/>
  <c r="I111" i="7"/>
  <c r="I112" i="7"/>
  <c r="I113" i="7"/>
  <c r="I114" i="7"/>
  <c r="I115" i="7"/>
  <c r="I116" i="7"/>
  <c r="I117" i="7"/>
  <c r="I118" i="7"/>
  <c r="I119" i="7"/>
  <c r="I120" i="7"/>
  <c r="I121" i="7"/>
  <c r="I122" i="7"/>
  <c r="I123" i="7"/>
  <c r="I124" i="7"/>
  <c r="I125" i="7"/>
  <c r="I126" i="7"/>
  <c r="I127" i="7"/>
  <c r="I128" i="7"/>
  <c r="I129" i="7"/>
  <c r="I130" i="7"/>
  <c r="I131" i="7"/>
  <c r="I132" i="7"/>
  <c r="I133" i="7"/>
  <c r="I134" i="7"/>
  <c r="I135" i="7"/>
  <c r="I136" i="7"/>
  <c r="I137" i="7"/>
  <c r="I138" i="7"/>
  <c r="I139" i="7"/>
  <c r="I140" i="7"/>
  <c r="I141" i="7"/>
  <c r="I142" i="7"/>
  <c r="I143" i="7"/>
  <c r="I144" i="7"/>
  <c r="I145" i="7"/>
  <c r="I146" i="7"/>
  <c r="I147" i="7"/>
  <c r="I148" i="7"/>
  <c r="I149" i="7"/>
  <c r="I150" i="7"/>
  <c r="I151" i="7"/>
  <c r="I152" i="7"/>
  <c r="K5" i="7"/>
  <c r="J5" i="7"/>
  <c r="I5" i="7"/>
  <c r="G117" i="5"/>
  <c r="G118" i="5"/>
  <c r="G119" i="5"/>
  <c r="G120" i="5"/>
  <c r="G121" i="5"/>
  <c r="G122" i="5"/>
  <c r="G123" i="5"/>
  <c r="G124" i="5"/>
  <c r="G125" i="5"/>
  <c r="G126" i="5"/>
  <c r="G127" i="5"/>
  <c r="G128" i="5"/>
  <c r="G129" i="5"/>
  <c r="G130" i="5"/>
  <c r="G131" i="5"/>
  <c r="G132" i="5"/>
  <c r="G133" i="5"/>
  <c r="G134" i="5"/>
  <c r="G135" i="5"/>
  <c r="G136" i="5"/>
  <c r="G137" i="5"/>
  <c r="G138" i="5"/>
  <c r="G139" i="5"/>
  <c r="G140" i="5"/>
  <c r="G141" i="5"/>
  <c r="G142" i="5"/>
  <c r="G143" i="5"/>
  <c r="G144" i="5"/>
  <c r="G145" i="5"/>
  <c r="G146" i="5"/>
  <c r="G147" i="5"/>
  <c r="G148" i="5"/>
  <c r="G149" i="5"/>
  <c r="G150" i="5"/>
  <c r="G151" i="5"/>
  <c r="G152" i="5"/>
  <c r="G153" i="5"/>
  <c r="G154" i="5"/>
  <c r="G155" i="5"/>
  <c r="G156" i="5"/>
  <c r="G157" i="5"/>
  <c r="G158" i="5"/>
  <c r="G159" i="5"/>
  <c r="G160" i="5"/>
  <c r="G161" i="5"/>
  <c r="G162" i="5"/>
  <c r="G163" i="5"/>
  <c r="G164" i="5"/>
  <c r="G165" i="5"/>
  <c r="G166" i="5"/>
  <c r="G167" i="5"/>
  <c r="G168" i="5"/>
  <c r="G169" i="5"/>
  <c r="G170" i="5"/>
  <c r="F117" i="5"/>
  <c r="F118" i="5"/>
  <c r="F119" i="5"/>
  <c r="F120" i="5"/>
  <c r="F121" i="5"/>
  <c r="F122" i="5"/>
  <c r="F123" i="5"/>
  <c r="F124" i="5"/>
  <c r="F125" i="5"/>
  <c r="F126" i="5"/>
  <c r="F127" i="5"/>
  <c r="F128" i="5"/>
  <c r="F129" i="5"/>
  <c r="F130" i="5"/>
  <c r="F131" i="5"/>
  <c r="F132" i="5"/>
  <c r="F133" i="5"/>
  <c r="F134" i="5"/>
  <c r="F135" i="5"/>
  <c r="F136" i="5"/>
  <c r="F137" i="5"/>
  <c r="F138" i="5"/>
  <c r="F139" i="5"/>
  <c r="F140" i="5"/>
  <c r="F141" i="5"/>
  <c r="F142" i="5"/>
  <c r="F143" i="5"/>
  <c r="F144" i="5"/>
  <c r="F145" i="5"/>
  <c r="F146" i="5"/>
  <c r="F147" i="5"/>
  <c r="F148" i="5"/>
  <c r="F149" i="5"/>
  <c r="F150" i="5"/>
  <c r="F151" i="5"/>
  <c r="F152" i="5"/>
  <c r="F153" i="5"/>
  <c r="F154" i="5"/>
  <c r="F155" i="5"/>
  <c r="F156" i="5"/>
  <c r="F157" i="5"/>
  <c r="F158" i="5"/>
  <c r="F159" i="5"/>
  <c r="F160" i="5"/>
  <c r="F161" i="5"/>
  <c r="F162" i="5"/>
  <c r="F163" i="5"/>
  <c r="F164" i="5"/>
  <c r="F165" i="5"/>
  <c r="F166" i="5"/>
  <c r="F167" i="5"/>
  <c r="F168" i="5"/>
  <c r="F169" i="5"/>
  <c r="F170" i="5"/>
  <c r="E117" i="5"/>
  <c r="E118" i="5"/>
  <c r="E119" i="5"/>
  <c r="E120" i="5"/>
  <c r="E121" i="5"/>
  <c r="E122" i="5"/>
  <c r="E123" i="5"/>
  <c r="E124" i="5"/>
  <c r="E125" i="5"/>
  <c r="E126" i="5"/>
  <c r="E127" i="5"/>
  <c r="E128" i="5"/>
  <c r="E129" i="5"/>
  <c r="E130" i="5"/>
  <c r="E131" i="5"/>
  <c r="E132" i="5"/>
  <c r="E133" i="5"/>
  <c r="E134" i="5"/>
  <c r="E135" i="5"/>
  <c r="E136" i="5"/>
  <c r="E137" i="5"/>
  <c r="E138" i="5"/>
  <c r="E139" i="5"/>
  <c r="E140" i="5"/>
  <c r="E141" i="5"/>
  <c r="E142" i="5"/>
  <c r="E143" i="5"/>
  <c r="E144" i="5"/>
  <c r="E145" i="5"/>
  <c r="E146" i="5"/>
  <c r="E147" i="5"/>
  <c r="E148" i="5"/>
  <c r="E149" i="5"/>
  <c r="E150" i="5"/>
  <c r="E151" i="5"/>
  <c r="E152" i="5"/>
  <c r="E153" i="5"/>
  <c r="E154" i="5"/>
  <c r="E155" i="5"/>
  <c r="E156" i="5"/>
  <c r="E157" i="5"/>
  <c r="E158" i="5"/>
  <c r="E159" i="5"/>
  <c r="E160" i="5"/>
  <c r="E161" i="5"/>
  <c r="E162" i="5"/>
  <c r="E163" i="5"/>
  <c r="E164" i="5"/>
  <c r="E165" i="5"/>
  <c r="E166" i="5"/>
  <c r="E167" i="5"/>
  <c r="E168" i="5"/>
  <c r="E169" i="5"/>
  <c r="E170" i="5"/>
  <c r="G116" i="5"/>
  <c r="F116" i="5"/>
  <c r="E116" i="5"/>
  <c r="G114" i="5"/>
  <c r="F114" i="5"/>
  <c r="E114" i="5"/>
  <c r="G113" i="5"/>
  <c r="F113" i="5"/>
  <c r="E113" i="5"/>
  <c r="G111" i="5"/>
  <c r="F111" i="5"/>
  <c r="E111" i="5"/>
  <c r="G110" i="5"/>
  <c r="F110" i="5"/>
  <c r="E110" i="5"/>
  <c r="G108" i="5"/>
  <c r="F108" i="5"/>
  <c r="E108" i="5"/>
  <c r="G107" i="5"/>
  <c r="F107" i="5"/>
  <c r="E107" i="5"/>
  <c r="E99" i="5"/>
  <c r="G99" i="5"/>
  <c r="F99" i="5"/>
  <c r="G71" i="5"/>
  <c r="G72" i="5"/>
  <c r="G73" i="5"/>
  <c r="G74" i="5"/>
  <c r="G75" i="5"/>
  <c r="G76" i="5"/>
  <c r="G77" i="5"/>
  <c r="G78" i="5"/>
  <c r="G79" i="5"/>
  <c r="G80" i="5"/>
  <c r="G81" i="5"/>
  <c r="G82" i="5"/>
  <c r="G83" i="5"/>
  <c r="G84" i="5"/>
  <c r="G85" i="5"/>
  <c r="G86" i="5"/>
  <c r="G87" i="5"/>
  <c r="G88" i="5"/>
  <c r="G89" i="5"/>
  <c r="G90" i="5"/>
  <c r="G91" i="5"/>
  <c r="G92" i="5"/>
  <c r="G93" i="5"/>
  <c r="G94" i="5"/>
  <c r="G95" i="5"/>
  <c r="G96" i="5"/>
  <c r="G97" i="5"/>
  <c r="G98" i="5"/>
  <c r="F71" i="5"/>
  <c r="F72" i="5"/>
  <c r="F73" i="5"/>
  <c r="F74" i="5"/>
  <c r="F75" i="5"/>
  <c r="F76" i="5"/>
  <c r="F77" i="5"/>
  <c r="F78" i="5"/>
  <c r="F79" i="5"/>
  <c r="F80" i="5"/>
  <c r="F81" i="5"/>
  <c r="F82" i="5"/>
  <c r="F83" i="5"/>
  <c r="F84" i="5"/>
  <c r="F85" i="5"/>
  <c r="F86" i="5"/>
  <c r="F87" i="5"/>
  <c r="F88" i="5"/>
  <c r="F89" i="5"/>
  <c r="F90" i="5"/>
  <c r="F91" i="5"/>
  <c r="F92" i="5"/>
  <c r="F93" i="5"/>
  <c r="F94" i="5"/>
  <c r="F95" i="5"/>
  <c r="F96" i="5"/>
  <c r="F97" i="5"/>
  <c r="F98" i="5"/>
  <c r="E71" i="5"/>
  <c r="E72" i="5"/>
  <c r="E73" i="5"/>
  <c r="E74" i="5"/>
  <c r="E75" i="5"/>
  <c r="E76" i="5"/>
  <c r="E77" i="5"/>
  <c r="E78" i="5"/>
  <c r="E79" i="5"/>
  <c r="E80" i="5"/>
  <c r="E81" i="5"/>
  <c r="E82" i="5"/>
  <c r="E83" i="5"/>
  <c r="E84" i="5"/>
  <c r="E85" i="5"/>
  <c r="E86" i="5"/>
  <c r="E87" i="5"/>
  <c r="E88" i="5"/>
  <c r="E89" i="5"/>
  <c r="E90" i="5"/>
  <c r="E91" i="5"/>
  <c r="E92" i="5"/>
  <c r="E93" i="5"/>
  <c r="E94" i="5"/>
  <c r="E95" i="5"/>
  <c r="E96" i="5"/>
  <c r="E97" i="5"/>
  <c r="E98" i="5"/>
  <c r="G70" i="5"/>
  <c r="F70" i="5"/>
  <c r="E70" i="5"/>
  <c r="G66" i="5"/>
  <c r="G67" i="5"/>
  <c r="G68" i="5"/>
  <c r="F66" i="5"/>
  <c r="F67" i="5"/>
  <c r="F68" i="5"/>
  <c r="E66" i="5"/>
  <c r="E67" i="5"/>
  <c r="E68" i="5"/>
  <c r="G58" i="5"/>
  <c r="G59" i="5"/>
  <c r="G60" i="5"/>
  <c r="G61" i="5"/>
  <c r="G62" i="5"/>
  <c r="G63" i="5"/>
  <c r="G64" i="5"/>
  <c r="G65" i="5"/>
  <c r="F58" i="5"/>
  <c r="F59" i="5"/>
  <c r="F60" i="5"/>
  <c r="F61" i="5"/>
  <c r="F62" i="5"/>
  <c r="F63" i="5"/>
  <c r="F64" i="5"/>
  <c r="F65" i="5"/>
  <c r="E58" i="5"/>
  <c r="E59" i="5"/>
  <c r="E60" i="5"/>
  <c r="E61" i="5"/>
  <c r="E62" i="5"/>
  <c r="E63" i="5"/>
  <c r="E64" i="5"/>
  <c r="E65" i="5"/>
  <c r="G52" i="5"/>
  <c r="G53" i="5"/>
  <c r="G54" i="5"/>
  <c r="G55" i="5"/>
  <c r="G56" i="5"/>
  <c r="G57" i="5"/>
  <c r="F52" i="5"/>
  <c r="F53" i="5"/>
  <c r="F54" i="5"/>
  <c r="F55" i="5"/>
  <c r="F56" i="5"/>
  <c r="F57" i="5"/>
  <c r="E52" i="5"/>
  <c r="E53" i="5"/>
  <c r="E54" i="5"/>
  <c r="E55" i="5"/>
  <c r="E56" i="5"/>
  <c r="E57" i="5"/>
  <c r="G51" i="5"/>
  <c r="F51" i="5"/>
  <c r="E51" i="5"/>
  <c r="G40" i="5"/>
  <c r="G41" i="5"/>
  <c r="G42" i="5"/>
  <c r="G43" i="5"/>
  <c r="G44" i="5"/>
  <c r="G45" i="5"/>
  <c r="F40" i="5"/>
  <c r="F41" i="5"/>
  <c r="F42" i="5"/>
  <c r="F43" i="5"/>
  <c r="F44" i="5"/>
  <c r="F45" i="5"/>
  <c r="G39" i="5"/>
  <c r="F39" i="5"/>
  <c r="E40" i="5"/>
  <c r="E41" i="5"/>
  <c r="E42" i="5"/>
  <c r="E43" i="5"/>
  <c r="E44" i="5"/>
  <c r="E45" i="5"/>
  <c r="E39" i="5"/>
  <c r="G32" i="5"/>
  <c r="G33" i="5"/>
  <c r="G34" i="5"/>
  <c r="G35" i="5"/>
  <c r="G36" i="5"/>
  <c r="F32" i="5"/>
  <c r="F33" i="5"/>
  <c r="F34" i="5"/>
  <c r="F35" i="5"/>
  <c r="F36" i="5"/>
  <c r="E32" i="5"/>
  <c r="E33" i="5"/>
  <c r="E34" i="5"/>
  <c r="E35" i="5"/>
  <c r="E36" i="5"/>
  <c r="G24" i="5"/>
  <c r="G25" i="5"/>
  <c r="G26" i="5"/>
  <c r="G27" i="5"/>
  <c r="G28" i="5"/>
  <c r="G29" i="5"/>
  <c r="G30" i="5"/>
  <c r="G31" i="5"/>
  <c r="F24" i="5"/>
  <c r="F25" i="5"/>
  <c r="F26" i="5"/>
  <c r="F27" i="5"/>
  <c r="F28" i="5"/>
  <c r="F29" i="5"/>
  <c r="F30" i="5"/>
  <c r="F31" i="5"/>
  <c r="E24" i="5"/>
  <c r="E25" i="5"/>
  <c r="E26" i="5"/>
  <c r="E27" i="5"/>
  <c r="E28" i="5"/>
  <c r="E29" i="5"/>
  <c r="E30" i="5"/>
  <c r="E31" i="5"/>
  <c r="G16" i="5"/>
  <c r="G17" i="5"/>
  <c r="G18" i="5"/>
  <c r="G19" i="5"/>
  <c r="G20" i="5"/>
  <c r="G21" i="5"/>
  <c r="G22" i="5"/>
  <c r="G23" i="5"/>
  <c r="F16" i="5"/>
  <c r="F17" i="5"/>
  <c r="F18" i="5"/>
  <c r="F19" i="5"/>
  <c r="F20" i="5"/>
  <c r="F21" i="5"/>
  <c r="F22" i="5"/>
  <c r="F23" i="5"/>
  <c r="E16" i="5"/>
  <c r="E17" i="5"/>
  <c r="E18" i="5"/>
  <c r="E19" i="5"/>
  <c r="E20" i="5"/>
  <c r="E21" i="5"/>
  <c r="E22" i="5"/>
  <c r="E23" i="5"/>
  <c r="G15" i="5"/>
  <c r="F15" i="5"/>
  <c r="E15" i="5"/>
  <c r="G13" i="5"/>
  <c r="F13" i="5"/>
  <c r="E13" i="5"/>
  <c r="G12" i="5"/>
  <c r="F12" i="5"/>
  <c r="E12" i="5"/>
  <c r="G8" i="5"/>
  <c r="G9" i="5"/>
  <c r="G10" i="5"/>
  <c r="G11" i="5"/>
  <c r="F8" i="5"/>
  <c r="F9" i="5"/>
  <c r="F10" i="5"/>
  <c r="F11" i="5"/>
  <c r="E8" i="5"/>
  <c r="E9" i="5"/>
  <c r="E10" i="5"/>
  <c r="E11" i="5"/>
  <c r="G5" i="5"/>
  <c r="G6" i="5"/>
  <c r="G7" i="5"/>
  <c r="F5" i="5"/>
  <c r="F6" i="5"/>
  <c r="F7" i="5"/>
  <c r="G4" i="5"/>
  <c r="F4" i="5"/>
  <c r="E5" i="5"/>
  <c r="E6" i="5"/>
  <c r="E7" i="5"/>
  <c r="E4" i="5"/>
  <c r="G6" i="9"/>
  <c r="G7" i="9"/>
  <c r="G8" i="9"/>
  <c r="G9" i="9"/>
  <c r="G10" i="9"/>
  <c r="G11" i="9"/>
  <c r="G12" i="9"/>
  <c r="G13" i="9"/>
  <c r="G14" i="9"/>
  <c r="G15" i="9"/>
  <c r="G16" i="9"/>
  <c r="G17" i="9"/>
  <c r="G18" i="9"/>
  <c r="G19" i="9"/>
  <c r="G20" i="9"/>
  <c r="G21" i="9"/>
  <c r="G22" i="9"/>
  <c r="G23" i="9"/>
  <c r="G24" i="9"/>
  <c r="G25" i="9"/>
  <c r="G26" i="9"/>
  <c r="G27" i="9"/>
  <c r="G28" i="9"/>
  <c r="G29" i="9"/>
  <c r="G30" i="9"/>
  <c r="G31" i="9"/>
  <c r="G32" i="9"/>
  <c r="G33" i="9"/>
  <c r="G34" i="9"/>
  <c r="G35" i="9"/>
  <c r="G36" i="9"/>
  <c r="G37" i="9"/>
  <c r="G38" i="9"/>
  <c r="G39" i="9"/>
  <c r="G40" i="9"/>
  <c r="G41" i="9"/>
  <c r="G42" i="9"/>
  <c r="G43" i="9"/>
  <c r="G44" i="9"/>
  <c r="G45" i="9"/>
  <c r="G46" i="9"/>
  <c r="G47" i="9"/>
  <c r="G48" i="9"/>
  <c r="G49" i="9"/>
  <c r="G50" i="9"/>
  <c r="G51" i="9"/>
  <c r="G52" i="9"/>
  <c r="G53" i="9"/>
  <c r="G54" i="9"/>
  <c r="G55" i="9"/>
  <c r="G56" i="9"/>
  <c r="G57" i="9"/>
  <c r="G58" i="9"/>
  <c r="G59" i="9"/>
  <c r="G60" i="9"/>
  <c r="G61" i="9"/>
  <c r="G62" i="9"/>
  <c r="G63" i="9"/>
  <c r="G64" i="9"/>
  <c r="G65" i="9"/>
  <c r="G66" i="9"/>
  <c r="G67" i="9"/>
  <c r="G68" i="9"/>
  <c r="G69" i="9"/>
  <c r="G70" i="9"/>
  <c r="G71" i="9"/>
  <c r="G72" i="9"/>
  <c r="G73" i="9"/>
  <c r="G74" i="9"/>
  <c r="G75" i="9"/>
  <c r="G76" i="9"/>
  <c r="G77" i="9"/>
  <c r="G78" i="9"/>
  <c r="G79" i="9"/>
  <c r="G80" i="9"/>
  <c r="G81" i="9"/>
  <c r="G82" i="9"/>
  <c r="G83" i="9"/>
  <c r="G84" i="9"/>
  <c r="G85" i="9"/>
  <c r="G86" i="9"/>
  <c r="G87" i="9"/>
  <c r="G88" i="9"/>
  <c r="G89" i="9"/>
  <c r="G90" i="9"/>
  <c r="G91" i="9"/>
  <c r="G92" i="9"/>
  <c r="G93" i="9"/>
  <c r="G94" i="9"/>
  <c r="G95" i="9"/>
  <c r="G96" i="9"/>
  <c r="G97" i="9"/>
  <c r="G98" i="9"/>
  <c r="G99" i="9"/>
  <c r="G100" i="9"/>
  <c r="G101" i="9"/>
  <c r="G102" i="9"/>
  <c r="G103" i="9"/>
  <c r="G104" i="9"/>
  <c r="G105" i="9"/>
  <c r="G106" i="9"/>
  <c r="G107" i="9"/>
  <c r="G108" i="9"/>
  <c r="G109" i="9"/>
  <c r="G110" i="9"/>
  <c r="G111" i="9"/>
  <c r="G112" i="9"/>
  <c r="G113" i="9"/>
  <c r="G114" i="9"/>
  <c r="G115" i="9"/>
  <c r="G116" i="9"/>
  <c r="G117" i="9"/>
  <c r="G118" i="9"/>
  <c r="G119" i="9"/>
  <c r="G120" i="9"/>
  <c r="G121" i="9"/>
  <c r="G122" i="9"/>
  <c r="G123" i="9"/>
  <c r="G124" i="9"/>
  <c r="G125" i="9"/>
  <c r="G126" i="9"/>
  <c r="G127" i="9"/>
  <c r="G128" i="9"/>
  <c r="G129" i="9"/>
  <c r="G130" i="9"/>
  <c r="G131" i="9"/>
  <c r="G132" i="9"/>
  <c r="G133" i="9"/>
  <c r="G134" i="9"/>
  <c r="G135" i="9"/>
  <c r="G136" i="9"/>
  <c r="G137" i="9"/>
  <c r="G138" i="9"/>
  <c r="G139" i="9"/>
  <c r="G140" i="9"/>
  <c r="G141" i="9"/>
  <c r="G142" i="9"/>
  <c r="G143" i="9"/>
  <c r="G144" i="9"/>
  <c r="G145" i="9"/>
  <c r="G146" i="9"/>
  <c r="G147" i="9"/>
  <c r="G148" i="9"/>
  <c r="G149" i="9"/>
  <c r="G150" i="9"/>
  <c r="G151" i="9"/>
  <c r="G152" i="9"/>
  <c r="F6" i="9"/>
  <c r="F7" i="9"/>
  <c r="F8" i="9"/>
  <c r="F9" i="9"/>
  <c r="F10" i="9"/>
  <c r="F11" i="9"/>
  <c r="F12" i="9"/>
  <c r="F13" i="9"/>
  <c r="F14" i="9"/>
  <c r="F15" i="9"/>
  <c r="F16" i="9"/>
  <c r="F17" i="9"/>
  <c r="F18" i="9"/>
  <c r="F19" i="9"/>
  <c r="F20" i="9"/>
  <c r="F21" i="9"/>
  <c r="F22" i="9"/>
  <c r="F23" i="9"/>
  <c r="F24" i="9"/>
  <c r="F25" i="9"/>
  <c r="F26" i="9"/>
  <c r="F27" i="9"/>
  <c r="F28" i="9"/>
  <c r="F29" i="9"/>
  <c r="F30" i="9"/>
  <c r="F31" i="9"/>
  <c r="F32" i="9"/>
  <c r="F33" i="9"/>
  <c r="F34" i="9"/>
  <c r="F35" i="9"/>
  <c r="F36" i="9"/>
  <c r="F37" i="9"/>
  <c r="F38" i="9"/>
  <c r="F39" i="9"/>
  <c r="F40" i="9"/>
  <c r="F41" i="9"/>
  <c r="F42" i="9"/>
  <c r="F43" i="9"/>
  <c r="F44" i="9"/>
  <c r="F45" i="9"/>
  <c r="F46" i="9"/>
  <c r="F47" i="9"/>
  <c r="F48" i="9"/>
  <c r="F49" i="9"/>
  <c r="F50" i="9"/>
  <c r="F51" i="9"/>
  <c r="F52" i="9"/>
  <c r="F53" i="9"/>
  <c r="F54" i="9"/>
  <c r="F55" i="9"/>
  <c r="F56" i="9"/>
  <c r="F57" i="9"/>
  <c r="F58" i="9"/>
  <c r="F59" i="9"/>
  <c r="F60" i="9"/>
  <c r="F61" i="9"/>
  <c r="F62" i="9"/>
  <c r="F63" i="9"/>
  <c r="F64" i="9"/>
  <c r="F65" i="9"/>
  <c r="F66" i="9"/>
  <c r="F67" i="9"/>
  <c r="F68" i="9"/>
  <c r="F69" i="9"/>
  <c r="F70" i="9"/>
  <c r="F71" i="9"/>
  <c r="F72" i="9"/>
  <c r="F73" i="9"/>
  <c r="F74" i="9"/>
  <c r="F75" i="9"/>
  <c r="F76" i="9"/>
  <c r="F77" i="9"/>
  <c r="F78" i="9"/>
  <c r="F79" i="9"/>
  <c r="F80" i="9"/>
  <c r="F81" i="9"/>
  <c r="F82" i="9"/>
  <c r="F83" i="9"/>
  <c r="F84" i="9"/>
  <c r="F85" i="9"/>
  <c r="F86" i="9"/>
  <c r="F87" i="9"/>
  <c r="F88" i="9"/>
  <c r="F89" i="9"/>
  <c r="F90" i="9"/>
  <c r="F91" i="9"/>
  <c r="F92" i="9"/>
  <c r="F93" i="9"/>
  <c r="F94" i="9"/>
  <c r="F95" i="9"/>
  <c r="F96" i="9"/>
  <c r="F97" i="9"/>
  <c r="F98" i="9"/>
  <c r="F99" i="9"/>
  <c r="F100" i="9"/>
  <c r="F101" i="9"/>
  <c r="F102" i="9"/>
  <c r="F103" i="9"/>
  <c r="F104" i="9"/>
  <c r="F105" i="9"/>
  <c r="F106" i="9"/>
  <c r="F107" i="9"/>
  <c r="F108" i="9"/>
  <c r="F109" i="9"/>
  <c r="F110" i="9"/>
  <c r="F111" i="9"/>
  <c r="F112" i="9"/>
  <c r="F113" i="9"/>
  <c r="F114" i="9"/>
  <c r="F115" i="9"/>
  <c r="F116" i="9"/>
  <c r="F117" i="9"/>
  <c r="F118" i="9"/>
  <c r="F119" i="9"/>
  <c r="F120" i="9"/>
  <c r="F121" i="9"/>
  <c r="F122" i="9"/>
  <c r="F123" i="9"/>
  <c r="F124" i="9"/>
  <c r="F125" i="9"/>
  <c r="F126" i="9"/>
  <c r="F127" i="9"/>
  <c r="F128" i="9"/>
  <c r="F129" i="9"/>
  <c r="F130" i="9"/>
  <c r="F131" i="9"/>
  <c r="F132" i="9"/>
  <c r="F133" i="9"/>
  <c r="F134" i="9"/>
  <c r="F135" i="9"/>
  <c r="F136" i="9"/>
  <c r="F137" i="9"/>
  <c r="F138" i="9"/>
  <c r="F139" i="9"/>
  <c r="F140" i="9"/>
  <c r="F141" i="9"/>
  <c r="F142" i="9"/>
  <c r="F143" i="9"/>
  <c r="F144" i="9"/>
  <c r="F145" i="9"/>
  <c r="F146" i="9"/>
  <c r="F147" i="9"/>
  <c r="F148" i="9"/>
  <c r="F149" i="9"/>
  <c r="F150" i="9"/>
  <c r="F151" i="9"/>
  <c r="F152" i="9"/>
  <c r="E6" i="9"/>
  <c r="E7" i="9"/>
  <c r="E8" i="9"/>
  <c r="E9" i="9"/>
  <c r="E10" i="9"/>
  <c r="E11" i="9"/>
  <c r="E12" i="9"/>
  <c r="E13" i="9"/>
  <c r="E14" i="9"/>
  <c r="E15" i="9"/>
  <c r="E16" i="9"/>
  <c r="E17" i="9"/>
  <c r="E18" i="9"/>
  <c r="E19" i="9"/>
  <c r="E20" i="9"/>
  <c r="E21" i="9"/>
  <c r="E22" i="9"/>
  <c r="E23" i="9"/>
  <c r="E24" i="9"/>
  <c r="E25" i="9"/>
  <c r="E26" i="9"/>
  <c r="E27" i="9"/>
  <c r="E28" i="9"/>
  <c r="E29" i="9"/>
  <c r="E30" i="9"/>
  <c r="E31" i="9"/>
  <c r="E32" i="9"/>
  <c r="E33" i="9"/>
  <c r="E34" i="9"/>
  <c r="E35" i="9"/>
  <c r="E36" i="9"/>
  <c r="E37" i="9"/>
  <c r="E38" i="9"/>
  <c r="E39" i="9"/>
  <c r="E40" i="9"/>
  <c r="E41" i="9"/>
  <c r="E42" i="9"/>
  <c r="E43" i="9"/>
  <c r="E44" i="9"/>
  <c r="E45" i="9"/>
  <c r="E46" i="9"/>
  <c r="E47" i="9"/>
  <c r="E48" i="9"/>
  <c r="E49" i="9"/>
  <c r="E50" i="9"/>
  <c r="E51" i="9"/>
  <c r="E52" i="9"/>
  <c r="E53" i="9"/>
  <c r="E54" i="9"/>
  <c r="E55" i="9"/>
  <c r="E56" i="9"/>
  <c r="E57" i="9"/>
  <c r="E58" i="9"/>
  <c r="E59" i="9"/>
  <c r="E60" i="9"/>
  <c r="E61" i="9"/>
  <c r="E62" i="9"/>
  <c r="E63" i="9"/>
  <c r="E64" i="9"/>
  <c r="E65" i="9"/>
  <c r="E66" i="9"/>
  <c r="E67" i="9"/>
  <c r="E68" i="9"/>
  <c r="E69" i="9"/>
  <c r="E70" i="9"/>
  <c r="E71" i="9"/>
  <c r="E72" i="9"/>
  <c r="E73" i="9"/>
  <c r="E74" i="9"/>
  <c r="E75" i="9"/>
  <c r="E76" i="9"/>
  <c r="E77" i="9"/>
  <c r="E78" i="9"/>
  <c r="E79" i="9"/>
  <c r="E80" i="9"/>
  <c r="E81" i="9"/>
  <c r="E82" i="9"/>
  <c r="E83" i="9"/>
  <c r="E84" i="9"/>
  <c r="E85" i="9"/>
  <c r="E86" i="9"/>
  <c r="E87" i="9"/>
  <c r="E88" i="9"/>
  <c r="E89" i="9"/>
  <c r="E90" i="9"/>
  <c r="E91" i="9"/>
  <c r="E92" i="9"/>
  <c r="E93" i="9"/>
  <c r="E94" i="9"/>
  <c r="E95" i="9"/>
  <c r="E96" i="9"/>
  <c r="E97" i="9"/>
  <c r="E98" i="9"/>
  <c r="E99" i="9"/>
  <c r="E100" i="9"/>
  <c r="E101" i="9"/>
  <c r="E102" i="9"/>
  <c r="E103" i="9"/>
  <c r="E104" i="9"/>
  <c r="E105" i="9"/>
  <c r="E106" i="9"/>
  <c r="E107" i="9"/>
  <c r="E108" i="9"/>
  <c r="E109" i="9"/>
  <c r="E110" i="9"/>
  <c r="E111" i="9"/>
  <c r="E112" i="9"/>
  <c r="E113" i="9"/>
  <c r="E114" i="9"/>
  <c r="E115" i="9"/>
  <c r="E116" i="9"/>
  <c r="E117" i="9"/>
  <c r="E118" i="9"/>
  <c r="E119" i="9"/>
  <c r="E120" i="9"/>
  <c r="E121" i="9"/>
  <c r="E122" i="9"/>
  <c r="E123" i="9"/>
  <c r="E124" i="9"/>
  <c r="E125" i="9"/>
  <c r="E126" i="9"/>
  <c r="E127" i="9"/>
  <c r="E128" i="9"/>
  <c r="E129" i="9"/>
  <c r="E130" i="9"/>
  <c r="E131" i="9"/>
  <c r="E132" i="9"/>
  <c r="E133" i="9"/>
  <c r="E134" i="9"/>
  <c r="E135" i="9"/>
  <c r="E136" i="9"/>
  <c r="E137" i="9"/>
  <c r="E138" i="9"/>
  <c r="E139" i="9"/>
  <c r="E140" i="9"/>
  <c r="E141" i="9"/>
  <c r="E142" i="9"/>
  <c r="E143" i="9"/>
  <c r="E144" i="9"/>
  <c r="E145" i="9"/>
  <c r="E146" i="9"/>
  <c r="E147" i="9"/>
  <c r="E148" i="9"/>
  <c r="E149" i="9"/>
  <c r="E150" i="9"/>
  <c r="E151" i="9"/>
  <c r="E152" i="9"/>
  <c r="G5" i="9"/>
  <c r="F5" i="9"/>
  <c r="E5" i="9"/>
  <c r="O177" i="3" l="1"/>
  <c r="N177" i="3"/>
  <c r="M177" i="3"/>
  <c r="L177" i="3"/>
  <c r="P176" i="3"/>
  <c r="R176" i="3" s="1"/>
  <c r="P175" i="3"/>
  <c r="R175" i="3" s="1"/>
  <c r="P172" i="3"/>
  <c r="R172" i="3" s="1"/>
  <c r="P169" i="3"/>
  <c r="Q169" i="3" s="1"/>
  <c r="P168" i="3"/>
  <c r="R168" i="3" s="1"/>
  <c r="P167" i="3"/>
  <c r="R167" i="3" s="1"/>
  <c r="P166" i="3"/>
  <c r="R166" i="3" s="1"/>
  <c r="P165" i="3"/>
  <c r="R165" i="3" s="1"/>
  <c r="P164" i="3"/>
  <c r="Q164" i="3" s="1"/>
  <c r="P163" i="3"/>
  <c r="R163" i="3" s="1"/>
  <c r="P162" i="3"/>
  <c r="Q162" i="3" s="1"/>
  <c r="P161" i="3"/>
  <c r="R161" i="3" s="1"/>
  <c r="Q160" i="3"/>
  <c r="R160" i="3" s="1"/>
  <c r="P160" i="3"/>
  <c r="P159" i="3"/>
  <c r="R159" i="3" s="1"/>
  <c r="P157" i="3"/>
  <c r="R157" i="3" s="1"/>
  <c r="P156" i="3"/>
  <c r="R156" i="3" s="1"/>
  <c r="P155" i="3"/>
  <c r="Q155" i="3" s="1"/>
  <c r="P154" i="3"/>
  <c r="R154" i="3" s="1"/>
  <c r="P153" i="3"/>
  <c r="R153" i="3" s="1"/>
  <c r="P152" i="3"/>
  <c r="R152" i="3" s="1"/>
  <c r="P151" i="3"/>
  <c r="R151" i="3" s="1"/>
  <c r="P149" i="3"/>
  <c r="R149" i="3" s="1"/>
  <c r="P148" i="3"/>
  <c r="Q148" i="3" s="1"/>
  <c r="P147" i="3"/>
  <c r="R147" i="3" s="1"/>
  <c r="P143" i="3"/>
  <c r="Q143" i="3" s="1"/>
  <c r="P142" i="3"/>
  <c r="Q142" i="3" s="1"/>
  <c r="P141" i="3"/>
  <c r="R141" i="3" s="1"/>
  <c r="P140" i="3"/>
  <c r="Q140" i="3" s="1"/>
  <c r="R133" i="3"/>
  <c r="P133" i="3"/>
  <c r="Q133" i="3" s="1"/>
  <c r="P127" i="3"/>
  <c r="Q127" i="3" s="1"/>
  <c r="P97" i="3"/>
  <c r="R97" i="3" s="1"/>
  <c r="P96" i="3"/>
  <c r="R96" i="3" s="1"/>
  <c r="P95" i="3"/>
  <c r="R95" i="3" s="1"/>
  <c r="P94" i="3"/>
  <c r="R94" i="3" s="1"/>
  <c r="P91" i="3"/>
  <c r="R91" i="3" s="1"/>
  <c r="W90" i="3"/>
  <c r="V90" i="3"/>
  <c r="P90" i="3"/>
  <c r="Q90" i="3" s="1"/>
  <c r="P89" i="3"/>
  <c r="Q89" i="3" s="1"/>
  <c r="P84" i="3"/>
  <c r="R84" i="3" s="1"/>
  <c r="P82" i="3"/>
  <c r="R82" i="3" s="1"/>
  <c r="P81" i="3"/>
  <c r="R81" i="3" s="1"/>
  <c r="P80" i="3"/>
  <c r="R80" i="3" s="1"/>
  <c r="P77" i="3"/>
  <c r="Q77" i="3" s="1"/>
  <c r="P76" i="3"/>
  <c r="R76" i="3" s="1"/>
  <c r="P75" i="3"/>
  <c r="R75" i="3" s="1"/>
  <c r="P74" i="3"/>
  <c r="Q74" i="3" s="1"/>
  <c r="P73" i="3"/>
  <c r="Q73" i="3" s="1"/>
  <c r="P72" i="3"/>
  <c r="R72" i="3" s="1"/>
  <c r="R71" i="3"/>
  <c r="Q71" i="3"/>
  <c r="P71" i="3"/>
  <c r="P70" i="3"/>
  <c r="R70" i="3" s="1"/>
  <c r="P68" i="3"/>
  <c r="R68" i="3" s="1"/>
  <c r="P66" i="3"/>
  <c r="R66" i="3" s="1"/>
  <c r="P65" i="3"/>
  <c r="Q65" i="3" s="1"/>
  <c r="P61" i="3"/>
  <c r="R61" i="3" s="1"/>
  <c r="P59" i="3"/>
  <c r="Q59" i="3" s="1"/>
  <c r="P56" i="3"/>
  <c r="R56" i="3" s="1"/>
  <c r="P54" i="3"/>
  <c r="R54" i="3" s="1"/>
  <c r="P53" i="3"/>
  <c r="R53" i="3" s="1"/>
  <c r="R48" i="3"/>
  <c r="P48" i="3"/>
  <c r="Q48" i="3" s="1"/>
  <c r="P47" i="3"/>
  <c r="R47" i="3" s="1"/>
  <c r="P45" i="3"/>
  <c r="R45" i="3" s="1"/>
  <c r="P44" i="3"/>
  <c r="R44" i="3" s="1"/>
  <c r="P43" i="3"/>
  <c r="Q43" i="3" s="1"/>
  <c r="P42" i="3"/>
  <c r="R42" i="3" s="1"/>
  <c r="P41" i="3"/>
  <c r="R41" i="3" s="1"/>
  <c r="P40" i="3"/>
  <c r="R40" i="3" s="1"/>
  <c r="Q39" i="3"/>
  <c r="P39" i="3"/>
  <c r="R39" i="3" s="1"/>
  <c r="P38" i="3"/>
  <c r="Q38" i="3" s="1"/>
  <c r="P37" i="3"/>
  <c r="R37" i="3" s="1"/>
  <c r="P36" i="3"/>
  <c r="R36" i="3" s="1"/>
  <c r="P35" i="3"/>
  <c r="Q35" i="3" s="1"/>
  <c r="P34" i="3"/>
  <c r="R34" i="3" s="1"/>
  <c r="P33" i="3"/>
  <c r="R33" i="3" s="1"/>
  <c r="P32" i="3"/>
  <c r="Q32" i="3" s="1"/>
  <c r="P31" i="3"/>
  <c r="Q31" i="3" s="1"/>
  <c r="P30" i="3"/>
  <c r="Q30" i="3" s="1"/>
  <c r="P29" i="3"/>
  <c r="R29" i="3" s="1"/>
  <c r="E24" i="3"/>
  <c r="E64" i="3" s="1"/>
  <c r="E88" i="3" s="1"/>
  <c r="E115" i="3" s="1"/>
  <c r="E132" i="3" s="1"/>
  <c r="E146" i="3" s="1"/>
  <c r="G22" i="3"/>
  <c r="G62" i="3" s="1"/>
  <c r="G86" i="3" s="1"/>
  <c r="G113" i="3" s="1"/>
  <c r="G130" i="3" s="1"/>
  <c r="G144" i="3" s="1"/>
  <c r="P21" i="3"/>
  <c r="Q21" i="3" s="1"/>
  <c r="P19" i="3"/>
  <c r="Q19" i="3" s="1"/>
  <c r="P18" i="3"/>
  <c r="Q18" i="3" s="1"/>
  <c r="P17" i="3"/>
  <c r="R17" i="3" s="1"/>
  <c r="P15" i="3"/>
  <c r="R15" i="3" s="1"/>
  <c r="P13" i="3"/>
  <c r="R13" i="3" s="1"/>
  <c r="P11" i="3"/>
  <c r="Q11" i="3" s="1"/>
  <c r="P10" i="3"/>
  <c r="Q10" i="3" s="1"/>
  <c r="Q9" i="3"/>
  <c r="P9" i="3"/>
  <c r="R9" i="3" s="1"/>
  <c r="P8" i="3"/>
  <c r="Q8" i="3" s="1"/>
  <c r="P7" i="3"/>
  <c r="Q7" i="3" s="1"/>
  <c r="P6" i="3"/>
  <c r="R6" i="3" s="1"/>
  <c r="R7" i="3" l="1"/>
  <c r="R31" i="3"/>
  <c r="Q141" i="3"/>
  <c r="Q168" i="3"/>
  <c r="Q15" i="3"/>
  <c r="R65" i="3"/>
  <c r="Q81" i="3"/>
  <c r="R18" i="3"/>
  <c r="Q96" i="3"/>
  <c r="R59" i="3"/>
  <c r="Q147" i="3"/>
  <c r="Q176" i="3"/>
  <c r="R35" i="3"/>
  <c r="R43" i="3"/>
  <c r="R155" i="3"/>
  <c r="R164" i="3"/>
  <c r="R89" i="3"/>
  <c r="R21" i="3"/>
  <c r="R11" i="3"/>
  <c r="Q75" i="3"/>
  <c r="R143" i="3"/>
  <c r="Q68" i="3"/>
  <c r="Q84" i="3"/>
  <c r="Q36" i="3"/>
  <c r="Q53" i="3"/>
  <c r="Q61" i="3"/>
  <c r="R73" i="3"/>
  <c r="R77" i="3"/>
  <c r="Q91" i="3"/>
  <c r="Q97" i="3"/>
  <c r="R127" i="3"/>
  <c r="Q152" i="3"/>
  <c r="Q156" i="3"/>
  <c r="Q161" i="3"/>
  <c r="Q165" i="3"/>
  <c r="R10" i="3"/>
  <c r="Q70" i="3"/>
  <c r="Q80" i="3"/>
  <c r="R142" i="3"/>
  <c r="Q29" i="3"/>
  <c r="Q33" i="3"/>
  <c r="Q37" i="3"/>
  <c r="Q41" i="3"/>
  <c r="Q45" i="3"/>
  <c r="Q54" i="3"/>
  <c r="R74" i="3"/>
  <c r="Q94" i="3"/>
  <c r="Q149" i="3"/>
  <c r="Q153" i="3"/>
  <c r="Q157" i="3"/>
  <c r="Q166" i="3"/>
  <c r="Q172" i="3"/>
  <c r="R162" i="3"/>
  <c r="Q40" i="3"/>
  <c r="Q6" i="3"/>
  <c r="Q17" i="3"/>
  <c r="R32" i="3"/>
  <c r="R148" i="3"/>
  <c r="R169" i="3"/>
  <c r="Q34" i="3"/>
  <c r="Q47" i="3"/>
  <c r="Q95" i="3"/>
  <c r="Q151" i="3"/>
  <c r="Q154" i="3"/>
  <c r="Q159" i="3"/>
  <c r="Q163" i="3"/>
  <c r="Q175" i="3"/>
  <c r="Q13" i="3"/>
  <c r="R30" i="3"/>
  <c r="R38" i="3"/>
  <c r="R8" i="3"/>
  <c r="R19" i="3"/>
  <c r="Q66" i="3"/>
  <c r="Q72" i="3"/>
  <c r="Q76" i="3"/>
  <c r="Q82" i="3"/>
  <c r="R90" i="3"/>
  <c r="R140" i="3"/>
  <c r="Q44" i="3"/>
  <c r="Q42" i="3"/>
  <c r="Q56" i="3"/>
  <c r="Q167" i="3"/>
  <c r="I171" i="5" l="1"/>
  <c r="M153" i="9"/>
  <c r="O153" i="9"/>
  <c r="I153" i="9"/>
  <c r="O154" i="1"/>
  <c r="M154" i="1" l="1"/>
  <c r="K154" i="1"/>
  <c r="I154" i="1"/>
  <c r="N171" i="5" l="1"/>
  <c r="R153" i="7"/>
</calcChain>
</file>

<file path=xl/sharedStrings.xml><?xml version="1.0" encoding="utf-8"?>
<sst xmlns="http://schemas.openxmlformats.org/spreadsheetml/2006/main" count="3301" uniqueCount="1661">
  <si>
    <t>OBJETIVOS DE DESARROLLO SOSTENIBLE - ODS</t>
  </si>
  <si>
    <t>LINEA ESTRATÉGICA</t>
  </si>
  <si>
    <t>PROGRAMA</t>
  </si>
  <si>
    <t>ACTIVIDADES</t>
  </si>
  <si>
    <t>ODS</t>
  </si>
  <si>
    <t>META Para 2030</t>
  </si>
  <si>
    <t>INDICADOR</t>
  </si>
  <si>
    <t>Desarrollar Agendas de trabajo con sectores productivos y de servicios concertadas (en especial industria, construcción, comercio, turismo, transporte, agropecuario (cafetero), forestal y agroindustrial).</t>
  </si>
  <si>
    <t>Realizar un estudio técnico para el levantamiento de información de línea base del diagnóstico de la Calidad del Aire para el departamento del Quindío.</t>
  </si>
  <si>
    <t>Diseñar la red de monitoreo y vigilancia de la calidad del aire para el departamento del Quindío.</t>
  </si>
  <si>
    <t>PROYECTO</t>
  </si>
  <si>
    <t>Formular un programa de transferencia técnica de paquetes tecnológicos para el uso y aprovechamiento sostenible del suelo en la Reserva Forestal Central, según la zonificación generada por el Ministerio de Ambiente y Desarrollo Sostenible.</t>
  </si>
  <si>
    <t>Ejecutar el programa de transferencia técnica de paquetes tecnológicos para el uso y aprovechamiento sostenible del suelo en la Reserva Forestal Central, según la zonificación generada por el Ministerio de Ambiente y Desarrollo Sostenible.</t>
  </si>
  <si>
    <t>PROGRAMA 3. GESTIÓN INTEGRAL DEL RECURSO SUELO Y LA PRODUCTIVIDAD.</t>
  </si>
  <si>
    <t>LÍNEA ESTRATÉGICA 1. PROTECCIÓN Y USO SOSTENIBLE DE LOS RECURSOS NATURALES.</t>
  </si>
  <si>
    <t>Formular un programa de transferencia técnica de paquetes tecnológicos para el uso y aprovechamiento sostenible del suelo en las Áreas Naturales Protegidas, según la zonificación y Plan de Manejo.</t>
  </si>
  <si>
    <t>Ejecutar un programa de transferencia técnica de paquetes tecnológicos para el uso y aprovechamiento sostenible del suelo en las Áreas Naturales Protegidas, según la zonificación y Plan de Manejo.</t>
  </si>
  <si>
    <t>Generar lineamientos para la implementación de sistemas productivos con enfoque agroecológico.</t>
  </si>
  <si>
    <t>Ejecutar el Programa de Sostenibilidad Ambiental del Paisaje Cultural Cafetero en el departamento del Quindío.</t>
  </si>
  <si>
    <t>Realizar reconversión socioambiental de sistemas productivos en zonas de la Reserva Forestal Central establecida por la Ley 2a de 1959.</t>
  </si>
  <si>
    <t>Desarrollar acciones de restauración de suelos degradados identificados en el POMCA río La Vieja.</t>
  </si>
  <si>
    <t>Formular y adoptar los planes de descontaminación por ruido en los doce municipios del Departamento.</t>
  </si>
  <si>
    <t>Ejecutar los planes de descontaminación por ruido en los doce municipios del Departamento.</t>
  </si>
  <si>
    <t>PROGRAMA 4. GESTIÓN AMBIENTAL URBANO - RURAL</t>
  </si>
  <si>
    <t>LÍNEA ESTRATÉGICA 2. SOSTENIBILIDAD AMBIENTAL URBANO – RURAL.</t>
  </si>
  <si>
    <t>Actualizar los Planes de Gestión Integral de Residuos Sólidos Municipales, PGIRS.</t>
  </si>
  <si>
    <t>Ejecutar los Planes de Gestión Integral de Residuos Sólidos Municipales, PGIRS.</t>
  </si>
  <si>
    <t>Formular Planes municipales de control y seguimiento a la Gestión de Residuos Peligrosos - RESPEL y Residuos de Aparatos Eléctricos, Electrónicos y Especiales- RAEE.</t>
  </si>
  <si>
    <t>Ejecutar Planes municipales de control y seguimiento a la Gestión de Residuos Peligrosos - RESPEL y Residuos de Aparatos Eléctricos, Electrónicos y Especiales- RAEE</t>
  </si>
  <si>
    <t>PROGRAMA 2. GESTIÓN INTEGRAL DE LA BIODIVERSIDAD Y SUS SERVICIOS ECOSISTÉMICOS.</t>
  </si>
  <si>
    <t>Identificar y caracterizar en la jurisdicción las especies de fauna y flora introducidas, invasoras o en conflicto que requieren estrategias de Manejo.</t>
  </si>
  <si>
    <t>Definir lineamientos para la formulación de la estrategia de pago por servicios ambientales.</t>
  </si>
  <si>
    <t>Ejecutar la estrategia de pago por servicios ambientales.</t>
  </si>
  <si>
    <t>Formular y ejecutar los planes operativos de los sistemas de áreas protegidas (SIDAP, SIMAP, SIRAP) en la jurisdicción correspondiente.</t>
  </si>
  <si>
    <t>Ejecutar los programas de monitoreo de las especies objeto de conservación</t>
  </si>
  <si>
    <t>Formular el PORH de la quebrada Buenavista.</t>
  </si>
  <si>
    <t>Actualizar la Reglamentación de Corrientes: río Quindío, quebrada Buenavista, río Roble y río Barbas (articulada CARDER y CVC).</t>
  </si>
  <si>
    <t>Diseñar el programa de monitoreo hidrobiológico y de cantidad y calidad de agua para el Departamento.</t>
  </si>
  <si>
    <t>PROGRAMA 1. GESTIÓN INTEGRAL DEL RECURSO HÍDRICO.</t>
  </si>
  <si>
    <t>Actualizar la Evaluación Regional del Agua.</t>
  </si>
  <si>
    <t>Adelantar el acotamiento de las rondas hídricas de las cinco (5) primeras fuentes priorizadas en el Dpto del Quindío.</t>
  </si>
  <si>
    <t>Ejecutar el programa de monitoreo hidrobiológico y cantidad y calidad de agua para el Dpto.</t>
  </si>
  <si>
    <t>Formular las medidas de manejo ambiental de los acuíferos del Quindío.</t>
  </si>
  <si>
    <t>Formular los Planes de Saneamiento y Manejo de Vertimientos de centro poblados rurales priorizados.</t>
  </si>
  <si>
    <t>Ejecutar los Planes de Saneamiento y Manejo de Vertimientos municipales.</t>
  </si>
  <si>
    <t>Operar el sistema de información que articule las temáticas ambientales regionales y el seguimiento y evaluación a la gestión ambiental regional.</t>
  </si>
  <si>
    <t>PROGRAMA 7. EDUCACIÓN AMBIENTAL, PARTICIPACIÓN E INFORMACIÓN.</t>
  </si>
  <si>
    <t>Elaborar el diagnóstico de la actividad turística en el departamento del Quindío.</t>
  </si>
  <si>
    <t>PROGRAMA 6. ORDENAMIENTO AMBIENTAL.</t>
  </si>
  <si>
    <t>LÍNEA ESTRATÉGICA 4. ORDENAMIENTO AMBIENTAL DEL TERRITORIO.</t>
  </si>
  <si>
    <t>Diseñar el Proyecto Parque Nacional de Ciencia, Tecnología e Investigación del Bambú y guadua.</t>
  </si>
  <si>
    <t>Ejecutar la estrategia de cultura del agua y manejo de conflictos en el Departamento del Quindío.</t>
  </si>
  <si>
    <t>Implementar la estrategia interinstitucional y comunitaria para el control y vigilancia del uso y manejo de los recursos naturales y el ambiente del departamento del Quindío.</t>
  </si>
  <si>
    <t>Fortalecer las capacidades de los actores participantes de la operación red de alerta temprana en el marco del plan de gestión del riesgo y acciones de adaptación al cambio climático.</t>
  </si>
  <si>
    <t>Implementar encuentros del Consejo de Cuenca de la Ecorregión Eje Cafetero como espacios de participación para la ordenación y manejo de las cuencas en la ecorregión.</t>
  </si>
  <si>
    <t>Desarrollar un programa de capacitación a los actores clave para la Gestión Ambiental Regional.</t>
  </si>
  <si>
    <t>Formular el Plan Departamental de Educación Ambiental.</t>
  </si>
  <si>
    <t>Ejecutar el Plan Departamental de Educación Ambiental.</t>
  </si>
  <si>
    <t>Ejecutar la estrategia de formación a los Proyectos Ciudadanos de Educación Ambiente - PROCEDA.</t>
  </si>
  <si>
    <t>Ejecutar la estrategia de acompañamiento a los Proyectos Ambientales Escolares – PRAE.</t>
  </si>
  <si>
    <t>Ajustar la zonificación de la Reserva Forestal Central a escala 1:25.000 (corto plazo) y 1:10.000 (largo plazo), según lineamientos del MADS.</t>
  </si>
  <si>
    <t>Establecer la metodología para la definición precisa de los tramos para usos suburbanos sobre vías de primer y segundo orden del Departamento, según reglamentación de la CRQ.</t>
  </si>
  <si>
    <t>Elaborar un protocolo para la incorporación de los resultados de los estudios de amenaza y vulnerabilidad del POMCA en los planes municipales de gestión del riesgo.</t>
  </si>
  <si>
    <t>LÍNEA ESTRATÉGICA 3. GESTIÓN INTEGRAL DE RIESGOS Y CAMBIO CLIMÁTICO.</t>
  </si>
  <si>
    <t>Articulación del Plan de Gestión Integral de Cambio Climático Departamental con otros instrumentos de planificación.</t>
  </si>
  <si>
    <t>Ejecutar conjuntamente medidas de adaptación y mitigación al cambio climático.</t>
  </si>
  <si>
    <t>Actualizar las estrategias municipales de respuesta a emergencias, con base en los planes municipales y el plan departamental de gestión de riegos de desastres.</t>
  </si>
  <si>
    <t>Generar conocimiento y planificación ambiental de los suelos de expansión urbana de los municipios.</t>
  </si>
  <si>
    <t xml:space="preserve"> Procesos judiciales en etapa de comité de verificación como consecuencia de acciones populares y/o tutelas que a la fecha se encuentran vigentes y en cumplimiento del fallo judiciales</t>
  </si>
  <si>
    <t>RADICADO</t>
  </si>
  <si>
    <t>DEMANDANTE</t>
  </si>
  <si>
    <t>DEMANDADO</t>
  </si>
  <si>
    <t>TIPO PROCESO</t>
  </si>
  <si>
    <t>OBJETO</t>
  </si>
  <si>
    <t>OBSERVACION</t>
  </si>
  <si>
    <t>LINK EXPEDIENTE ELECTRÓNICO</t>
  </si>
  <si>
    <t>MUNICIPIO DE ARMENIA - CRQ Y OTROS</t>
  </si>
  <si>
    <t>ACCIÓN POPULAR</t>
  </si>
  <si>
    <t>Manejo de guaduales – asentamiento urbano en el barrio Los Quindos</t>
  </si>
  <si>
    <t>MUNICIPIO DE CALARCA Y OTROS</t>
  </si>
  <si>
    <t>https://samairj.consejodeestado.gov.co/Vistas/Casos/list_procesos.aspx?guid=630013333002201700238026300123</t>
  </si>
  <si>
    <t>JORGE AUGUSTO LLANOS (SGA)</t>
  </si>
  <si>
    <t>PRESIDENCIA DE LA REPÚBLICA Y OTROS</t>
  </si>
  <si>
    <t>ACCIÓN DE TUTELA</t>
  </si>
  <si>
    <t>DECLARATORIA SUJETO DE DERECHOS PARQUE NATURAL NACIONAL DE LOS NEVADOS</t>
  </si>
  <si>
    <t>EXPEDIENTE EN TRIBUNAR SUPERIOR DE IBAGUE</t>
  </si>
  <si>
    <t>MARIA EUGENIA VALASCO BERDUGO</t>
  </si>
  <si>
    <t>MUNICIPIO DE ARMENIA Y OTROS</t>
  </si>
  <si>
    <t>ACCION POPULAR</t>
  </si>
  <si>
    <t>OBRAS DE MITIGACIÓN EN EL BARRIO LINDARAJA DE ARMENIA</t>
  </si>
  <si>
    <t>1. Desde las competencias de la entidad realizar las actuaciones pertinentes</t>
  </si>
  <si>
    <t>https://samai.azurewebsites.net/Vistas/Casos/list_procesos.aspx?guid=630013333003202100121006300123</t>
  </si>
  <si>
    <t>VIVIENDAS EN ZONA DE ALTO RIESGO EN LA CURVA DEL DIABLO</t>
  </si>
  <si>
    <t>https://etbcsj-my.sharepoint.com/personal/j04admctoarm_cendoj_ramajudicial_gov_co/_layouts/15/onedrive.aspx?id=%2Fpersonal%2Fj04admctoarm%5Fcendoj%5Framajudicial%5Fgov%5Fco%2FDocuments%2FADMINISTRATIVA%2FACCIONES%20CONSTITUCIONALES%2FACCIONES%20POPULARES%2F2008%2D00034&amp;ga=1</t>
  </si>
  <si>
    <t>Procuraduría 34 Judicial Ambiental y Agraria y otros</t>
  </si>
  <si>
    <t>CRQ, UNIDAD NACIONAL PARA LA GESTIÓN DEL RIESGO DE DESASTRES Y OTROS</t>
  </si>
  <si>
    <t>Ejecución coordinada de proyectos tendientes a profundizar en el conocimiento de la vulnerabilidad y amenaza de riesgo que se detectó en la presente acción popular, reducción de los mismos y manejo de una eventual calamidad o desastre que se cierne en el municipio de Pijao</t>
  </si>
  <si>
    <t>Problemática de las Cárcavas. -Comprometer administrativa, contractual y presupuestalmente, desde sus competencias, para apoyar al municipio de Pijao en la construcción e implementación de un plan de acción.-Ejecución coordinada de proyectos para profundizar en el conocimiento de la vulnerabilidad y amenaza de riesgo y mantenimiento del equilibrio ecológico.-Reforestación sobre las zonas aledañas al rio.-De acuerdo a los estudios, de manera concurrente, planifiquen, ejecuten y financien las obras para evitar o reducir el riesgo.</t>
  </si>
  <si>
    <t>https://etbcsj-my.sharepoint.com/personal/sectribadmarm_cendoj_ramajudicial_gov_co/_layouts/15/onedrive.aspx?ga=1&amp;id=%2Fpersonal%2Fsectribadmarm%5Fcendoj%5Framajudicial%5Fgov%5Fco%2FDocuments%2FSecretaria%2DTAQ%2D2020%2FEXPEDIENTES%2DDIGITALES%2FPROCESOS%2DDIGITALIZADOS%2FPopulares%2FDr%2EJuanCarlos%2FPrimeraInstancia%2FSeguimientoFallo</t>
  </si>
  <si>
    <t>63001-3333-006-2021-00241-00</t>
  </si>
  <si>
    <t>C.R.Q. Y OTROS</t>
  </si>
  <si>
    <t>Detener y suspender nuevas construcciones o ampliaciones de construcciones, prevengan y eviten el aumento de las construcciones en el predio rural denominado La Esperanza antiguo "Motel Los Coches"</t>
  </si>
  <si>
    <t>1. Se solicitó que por parte de la entidad, se realizara una inducción sobre licencias, permisos y concesiones necesarios para la edificaciones de vivienda de la comunidad</t>
  </si>
  <si>
    <t>https://samairj.consejodeestado.gov.co/Vistas/Casos/list_procesos.aspx?guid=630013333006202100241006300123</t>
  </si>
  <si>
    <t>63001-23-31-000-2006-00002-01</t>
  </si>
  <si>
    <t>OSCAR DE JESUS SUAREZ</t>
  </si>
  <si>
    <t>EPA Y OTROS</t>
  </si>
  <si>
    <t>Recuperación de la Quebrada San José de Armenia, labores de control, seguimiento y vigilancia sobre el plan de cumplimiento al cual se encuentra condicionado el permiso de vertimientos de aguas residuales.</t>
  </si>
  <si>
    <t>1. Este proceso se vinculó al proceso de PSMV fallado en el municipio de armenia, cuandoquiera que, el cumplimiento de dicha sentencia culmina con la solución aquí pretendida</t>
  </si>
  <si>
    <t>https://etbcsj-my.sharepoint.com/personal/sectribadmarm_cendoj_ramajudicial_gov_co/_layouts/15/onedrive.aspx?id=%2Fpersonal%2Fsectribadmarm%5Fcendoj%5Framajudicial%5Fgov%5Fco%2FDocuments%2FSecretaria%2DTAQ%2D2020%2FEXPEDIENTES%2DDIGITALES%2FPROCESOS%2DDIGITALIZADOS%2FPopulares%2FDr%2EJuanCarlos%2FPrimeraInstancia%2FARCHIVADOS%2F63001%2D23%2D31%2D000%2D2006%2D00002%2D00&amp;ga=1</t>
  </si>
  <si>
    <t>JORGE DUQUE MONTOYA (SRCA)</t>
  </si>
  <si>
    <t xml:space="preserve">MUNICIPIO DE LA TEBAIDA Y CRQ </t>
  </si>
  <si>
    <t>1. Por parte de C.R.Q. se han realizado las visitas técnicas requeridas, como también se ha otorgado permisos correspondientes.</t>
  </si>
  <si>
    <t>https://etbcsj-my.sharepoint.com/personal/sectribadmarm_cendoj_ramajudicial_gov_co/_layouts/15/onedrive.aspx?ga=1&amp;id=%2Fpersonal%2Fsectribadmarm%5Fcendoj%5Framajudicial%5Fgov%5Fco%2FDocuments%2FSecretaria%2DTAQ%2D2020%2FEXPEDIENTES%2DDIGITALES%2FPROCESOS%2DDIGITALIZADOS%2FPopulares%2FDr%2ELuisCarlos%2FPrimera%2FEnVerificacion%2F63001233300020160049600</t>
  </si>
  <si>
    <t>Optimización de la PTAR de Salento</t>
  </si>
  <si>
    <t>1. Por parte de C.R.Q., se han realizado visitas técnicas con el fin de verificar el cumplimiento de la PTAR.</t>
  </si>
  <si>
    <t>https://samairj.consejodeestado.gov.co/Vistas/Casos/list_procesos.aspx?guid=630012333000201800003006300123</t>
  </si>
  <si>
    <t>Departamento del Quindío, PDA, Municipio de Montenegro, EPQ, CRQ.</t>
  </si>
  <si>
    <t>https://samairj.consejodeestado.gov.co/Vistas/Casos/list_procesos.aspx?guid=630012333000201800069006300123</t>
  </si>
  <si>
    <t>https://samai.azurewebsites.net/vistas/casos/list_procesos.aspx?guid=63001-23-33-000-2019-00024-006300123</t>
  </si>
  <si>
    <t>Construir y poner en funcionamiento en la vereda Boquía Jurisdicción del Municipio de Salento, una Planta de Tratamiento de Aguas Residuales PTAR</t>
  </si>
  <si>
    <t xml:space="preserve">SEXTO: ORDENAR a la Corporación Autónoma Regional del Quindío CRQ., que oriente y asesore al Departamento del Quindío, así como al Municipio de Salento, en el proceso administrativo tendiente a obtenerse los permisos de vertimientos para la construcción de la PTAR en la vereda Boquía, con el cumplimiento de todas las especificaciones técnicas y legales a fin de garantizar que la contaminación derivada de los vertimientos generados en la zona, no afecten el Rio Quindío y la bocatoma del Municipio de Armenia.
</t>
  </si>
  <si>
    <r>
      <t>Nación-Ministerio de Vivienda, Ciudad y Territorio, CFQ, Departamento del Quindío, Municipio de Armenia, Empresas Públicas de Armenia y Municipio de Salento</t>
    </r>
    <r>
      <rPr>
        <b/>
        <sz val="9"/>
        <color rgb="FF000000"/>
        <rFont val="Arial"/>
        <family val="2"/>
      </rPr>
      <t>.</t>
    </r>
  </si>
  <si>
    <t>MPIO DE FILANDIA Y CRQ</t>
  </si>
  <si>
    <t>MPIO DE CÓRDOBA Y CRQ</t>
  </si>
  <si>
    <t>MPIO DE LA TEBAIDA, SAE Y CRQ</t>
  </si>
  <si>
    <t xml:space="preserve">la CRQ debe realizar un informe del estado actual de las estaciones fijas para la medición de la calidad del aire de armenia; reparar o poner en funcionamiento la estación ubicada en el CAM e instalar una estación en el sur de la ciudad; determinar si se requieren más estaciones e instalarlas; elaborar informes y ponerlos en conocimiento de la comunidad; realizar un diagnóstico de la calidad del aire en armenia </t>
  </si>
  <si>
    <t>COMITÉ SEMESTRAL</t>
  </si>
  <si>
    <t>https://samai.azurewebsites.net/Vistas/Casos/list_procesos.aspx?guid=630013333004201900163006300123</t>
  </si>
  <si>
    <t>MARIA FERNANDA LOPEZ   (SRYCA)</t>
  </si>
  <si>
    <t>JULIANA OROZCO (SRYCA)</t>
  </si>
  <si>
    <t>63001-3340-002-2016-00462-01</t>
  </si>
  <si>
    <t>CARMEN ROSA MARTÍNEZ Y OTROS</t>
  </si>
  <si>
    <t>MPIO DE CIRCASIA, CRQ Y OTROS</t>
  </si>
  <si>
    <t>Elaborar y ejecutar un Plan de Descontaminación del sector de la antigua escombrera municipal, ubicada entre las carreras 14 y 15 con calles 10 y 11 del barrio La Pilastra de Circasia, donde se vierten sin tratamiento las aguas residuales, en asocio con el Municipio de Circasia y Empresas Públicas de Quindío S.A. ESP. - Aperturar proceso sancionatorio por el vertimiento de aguas residuales de tipo domestico sin tratamiento sobre el lote de terreno conforme a la visita realizada el 3 de noviembre de 2016.</t>
  </si>
  <si>
    <t>Sentencia recién ejecutoriada</t>
  </si>
  <si>
    <t>https://samairj.consejodeestado.gov.co/Vistas/Casos/list_procesos.aspx?guid=630013333002201600462016300123</t>
  </si>
  <si>
    <t>Obras de Gestión del Riesgo – Bosques de Gibraltar – zona urbana Armenia.
Órdenes para ser cumplidas por CRQ. :
1. Acompañar la Administración Municipal en la erradicación de los cultivos limpios de las laderas y asesorar sobre la vegetación que se debe plantar, para la recuperación del terreno;</t>
  </si>
  <si>
    <t>Asunto: Ruido Quimbaya. Órdenes para ser cumplidas por CRQ.: 1. Educación ambiental sobre la contaminación auditiva, sus causas y consecuencias. 2. Recorrido por los locales comerciales a fin de que el personal técnico realice acompañamiento a los propietarios y administradores de los establecimientos comerciales y conocer sus locaciones. 3.  Generar Mapa de Ruido para ser incluido en el PBOT de Quimbaya. 4. Operativo de medición CRQ posteriormente al cumplimiento de las fechas de los compromisos, con acompañamiento de la policía nacional, funcionarios de la alcaldía municipal y la Secretaría de Salud Departamental.</t>
  </si>
  <si>
    <t>Jefe Oficina ,EDGAR ANCIZAR GARCIA HINCIAPIE (SGA)</t>
  </si>
  <si>
    <t>Asunto:  zona urbana Armenia. 
Órdenes para ser cumplidas por CRQ.
Suministrar todo el soporte técnico requerido por el Municipio de Armenia, para efecto de realizar las mediciones de presión sonora y de ruido residual y demás pruebas técnicas a que hubiere lugar, que tengan que ver con la protección del medio ambiente y sean de su competencia.</t>
  </si>
  <si>
    <t>Asunto: Residuos de Construcciones y Demoliciones – RCD en Calarcá. Órdenes para ser cumplidas por CRQ: Efectuar de forma periódica el seguimiento y control de las actividades realizadas en el sitio de disposición final de residuos de construcción y demolición – RCD. En caso de verificar que se incumplen con las obligaciones, deberá iniciar los procesos administrativos sancionatorios y determinar las medidas de compensación, mitigación y corrección a que hubiere lugar.</t>
  </si>
  <si>
    <t xml:space="preserve">Asunto: Actividades Permitidas en DCS Barbas Bremen – Cartón de Colombia.
Órdenes para ser cumplidas por CRQ.
1. Ordenar a la Corporación Autónoma Regional del Quindío, en el término de un mes contado a partir de la ejecutoria de esta providencia, expida la regulación técnica administrativa conforme al Decreto 1076 de 2015 que corresponde para el Distrito de Conservación de Suelos Barbas- Bremen en los territorios de su jurisdicción y, especialmente, para el predio "EL TESORITO" debidamente identificado en este proceso, para que a través de un plan   de   manejo   precise   las   actividades   permitidas   en cada    área    y, consecuentemente, exija los permisos de rigor para la realización de actividades permitidas.
2. Ordenar a la CORPORACION AUTONOMA REGIONAL DEL QUINDIO, que técnicamente supervise la ejecución del aprovechamiento forestal de la plantación foránea (pino) que existe hace 18 arias en el predio denominado "EL TESORITO" por parte de CARTON DE COLOMBIA S.A. </t>
  </si>
  <si>
    <t>Jefe Oficina ,EDGAR ANCIZAR GARCIA HINCIAPIE Y ANDREA DE LA CADENA (SGA)</t>
  </si>
  <si>
    <t>Asunto: Predios Proceso de Adjudicación INCODER
Órdenes para ser cumplidas por CRQ.
Coordinar con INCODER y las autoridades departamentales y municipales, para adelantar las obras que sean necesarias para la recuperación ecológica de los predios El Diamante del municipio de Pijao y Maracaibo del municipio de Buenavista.</t>
  </si>
  <si>
    <t>Asunto: Construcciones zona de Riesgo Los Quindos Armenia.
Órdenes para ser cumplidas por CRQ: a. (...)  hacer campañas de concientización en el barrio Los Quindos, y en especial en la zona, acerca de la preservación de los recursos naturales en el sitio, y manejo adecuado de la guadua; b. (...), coordinar la limpieza del sector, aledaño a las quebradas de la zona, con personal voluntario, la comunidad en general y otras autoridades con incidencia, por vía de ejemplo, convocando a personal de EPA y de la Policía Nacional Ambienta, c. En el término máximo de un (1) año,  contado a partir  de la ejecutoria de este fallo, coordinar la reforestación, recuperación y/o restauración de áreas de protección ambiental en la zona indicada, según lo establezca como recomendable el estudio técnico del caso respecto del manejo silvicultural y conservación o no de especies pioneras.</t>
  </si>
  <si>
    <t>Jefe Oficina ,EDGAR ANCIZAR GARCIA HINCIAPIE Y NÉSTOR JAIRO RODRÍGUEZ (SGA)</t>
  </si>
  <si>
    <t>Asunto: Aguas Residuales ESAQUIN.
Órdenes para ser cumplidas por CRQ:  Contribuir a la solución del problema a que se refieren los hechos, sin perjuicio del cumplimiento de la orden de reforestación indicada.</t>
  </si>
  <si>
    <t>EJES DE TRANSFORMACIÓN</t>
  </si>
  <si>
    <t>CATALIZADORES</t>
  </si>
  <si>
    <t>COMPONENTES</t>
  </si>
  <si>
    <t>3. Modelos de bioeconomía basada en el conocimiento y la innovación</t>
  </si>
  <si>
    <t>4. Reestructuración y desarrollo de sistemas nacionales y regionales de productividad, competitividad e innovación</t>
  </si>
  <si>
    <t>c. Consolidación del desarrollo sostenible y responsable del turismo incluyente con las comunidades</t>
  </si>
  <si>
    <t>5. Convergencia regional</t>
  </si>
  <si>
    <t>1. Ordenamiento del territorio alrededor del agua y justicia ambiental</t>
  </si>
  <si>
    <t xml:space="preserve">4. Transformación productiva, internacionalización y acción climática. </t>
  </si>
  <si>
    <t>4. Transformación productiva, internacionalización y acción climática.</t>
  </si>
  <si>
    <t>b. Implementación y jerarquización de las determinantes de ordenamiento</t>
  </si>
  <si>
    <t>2. El agua y las personas en el centro del ordenamiento territorial.</t>
  </si>
  <si>
    <t>B. Transición económica para alcanzar carbono neutralidad y consolidar territorios resilientes al clima</t>
  </si>
  <si>
    <t>1. Programa de conservación de la naturaleza y su restauración</t>
  </si>
  <si>
    <t>A. Naturaleza viva: revitalización con inclusión social</t>
  </si>
  <si>
    <t>4. Transformación productiva, internacionalización y acción climática</t>
  </si>
  <si>
    <t>d. Instrumentos de control y vigilancia ambiental para la resiliencia</t>
  </si>
  <si>
    <t>1. Justicia ambiental y gobernanza inclusiva.</t>
  </si>
  <si>
    <t>a. Armonización y racionalización de los instrumentos de ordenamiento y planificación territorial</t>
  </si>
  <si>
    <t>4. Ciudades y hábitats resilientes</t>
  </si>
  <si>
    <t>a. Empoderamiento de los gobiernos locales y sus comunidades</t>
  </si>
  <si>
    <t>4. Capacidades de los gobiernos locales y las comunidades para la toma de decisiones de ordenamiento y planificación territorial.</t>
  </si>
  <si>
    <t>b. Revitalización en los procesos de transformación y aprovechamiento de la ciudad construida</t>
  </si>
  <si>
    <t>1. Aprovechamiento de la ciudad construida, participativo e incluyente, para el fortalecimiento de los vínculos intraurbanos</t>
  </si>
  <si>
    <t>a. Ciclo del agua como base del ordenamiento territorial</t>
  </si>
  <si>
    <t>c. Modernización de la institucionalidad ambiental y de gestión del riesgo de desastres</t>
  </si>
  <si>
    <t>b. Democratización del conocimiento, la información ambiental y de riesgo de desastres</t>
  </si>
  <si>
    <t>b. Entidades públicas territoriales y nacionales fortalecidas</t>
  </si>
  <si>
    <t>5. Fortalecimiento institucional como motor de cambio para recuperar la confianza de la ciudadanía y para el fortalecimiento del vínculo Estado- Ciudadanía</t>
  </si>
  <si>
    <t>f. Esquema de compensación para territorios con áreas del Sistema de Parques Nacionales Naturales</t>
  </si>
  <si>
    <t>a. Gestión de los centros de las áreas urbanas</t>
  </si>
  <si>
    <t>c. Reglamentación e implementación de los determinantes para la protección del suelo rural como garantía del derecho a la alimentación</t>
  </si>
  <si>
    <t>DIANA CAROLINA TRUJILLO PINEDA
; DIEGO JULIAN HURTADO VALENCIA; HOTEL BOUTIQUE ISA VICTORY Y OTROS; LUCY B. DE PELAEZ</t>
  </si>
  <si>
    <t>CORPORACION AUTONOMA REGIONAL DEL QUINDIO; MUICIPIO DE ARMENIA -SECRETATIA DE GOBIERNO Y CONVIVENCIA; MUNICIPIO DE ARMENIA -SECRETARIA DE GOBIERNO Y CONVIVENCIA-, DEPARTAMENTO DE POLICIA QUINDIO Y OTROS</t>
  </si>
  <si>
    <t>CERRAR DEFINITIVAMENTE ESTABLECIENTOS DE ENTRETENIMIENTO DE ALTO IMPACTO BARES - DISCOTECAS Y OTROS - JP</t>
  </si>
  <si>
    <t>https://relatoria.consejodeestado.gov.co:8088/Vistas/Casos/list_procesos.aspx?guid=630013333001201500314016300123</t>
  </si>
  <si>
    <t>MUNICIPIO DE ARMENIA -SECRETARIA DE TRANSITO Y TRANSPORTE MUNICIPAL-</t>
  </si>
  <si>
    <t xml:space="preserve"> PERSONERIA MUNICIPAL DE QUIMBAYA</t>
  </si>
  <si>
    <t>MUNICIPIO DE QUIMBAYA</t>
  </si>
  <si>
    <t>https://relatoria.consejodeestado.gov.co:8088/Vistas/Casos/list_procesos.aspx?guid=630012333000201800152006300123</t>
  </si>
  <si>
    <t>CARLOS ALBERTO ARRIETA MARTINEZ</t>
  </si>
  <si>
    <t>ALCALDIA MUNICIPAL MONTENEGRO; CORPORACION AUTONOMA REGIONAL DEL QUINDIO Y OTROS; DEPARTAMENTO DEL QUINDIO; MUNICIPIO DE ARMENIA; MUNICIPIO DE BUENAVISTA; MUNICIPIO DE CALARCA; MUNICIPIO DE CIRCASIA; MUNICIPIO DE CORDOBA; MUNICIPIO DE FILANDIA; MUNICIPIO DE GENOVA; MUNICIPIO DE LA TEBAIDA; MUNICIPIO DE PIJAO; MUNICIPIO DE QUIMBAYA; MUNICIPIO DE SALENTO</t>
  </si>
  <si>
    <t>https://relatoria.consejodeestado.gov.co:8088/Vistas/Casos/list_procesos.aspx?guid=630012333000201700173006300123</t>
  </si>
  <si>
    <t>IVAN DARIO CHICA</t>
  </si>
  <si>
    <t>AGENCIA PRESIDENCIAL PARA LA ACCION SOICAL Y COOPERACION INTERNACIONAL, COMFENALCO QUINDIO,  CONSTRUCTORA LAESCO LTDA, FIDUCAFE, MINISTERIO DE AMBIENTE Y VIVIENDA, MUNICIPIO DE ARMENIA</t>
  </si>
  <si>
    <t>PALACIO PELAEZ ALVARO ERNESTO</t>
  </si>
  <si>
    <t>AUTOPISTAS DEL CAFE S.A.; CORPORACION AUTONOMA REGIONAL DEL QUINDIO</t>
  </si>
  <si>
    <t>Reubicación de la bocatoma del Acueducto del Municipio de Filandia aguas arriba, tal como se contempló en la licencia ambiental</t>
  </si>
  <si>
    <t>https://samai.azurewebsites.net/Vistas/Casos/list_procesos.aspx?guid=630013331004200700053016300133</t>
  </si>
  <si>
    <t>LINA ALARCÓN MORA Y SUBDIRECCIÓN DE REGULACIÓN Y CONTROL AMBIENTAL. ANDREA DE LA CADENA ORTEGA (SUBDIRECCIÓN DE GESTIPON AMBIENTAL)</t>
  </si>
  <si>
    <t>DANIELA GALVIS RENDON</t>
  </si>
  <si>
    <t>CARTON DE COLOMBIA S.A.</t>
  </si>
  <si>
    <t>https://samai.azurewebsites.net/Vistas/Casos/list_procesos.aspx?guid=630012333000201600460006300123</t>
  </si>
  <si>
    <t>MAUREN JULIANA MEJIA CORTES</t>
  </si>
  <si>
    <t>https://samai.azurewebsites.net/Vistas/Casos/list_procesos.aspx?guid=630013331003200901073006300133</t>
  </si>
  <si>
    <t>PROCURADOR 13 JUDICIAL II ADMINISTRATIVO (IVAN MAURICIO - FERNANDEZ ARBELAEZ); PROCURADOR 34 JUDICIAL 1 AMBIENTAL Y AGRARIO (CARLOS ALBERTO ARRIETA MARTINEZ)</t>
  </si>
  <si>
    <t>EPA- CORPORACION AUTONOMA REGIONAL DEL QUINDIO-CRQ- Y OTROS; FONDO MUNICIPAL DE VIVIENDA; MUNICIPIO DE ARMENIA</t>
  </si>
  <si>
    <t>https://samai.azurewebsites.net/Vistas/Casos/list_procesos.aspx?guid=630012333000201800120006300123</t>
  </si>
  <si>
    <t>JAIRO GONZALEZ MONTOYA -DEFENSOR PUBLICO EN ASUNTOS ADTIVOS DE LA DEFENSORIA DEL PUEBLO REGIONAL QU</t>
  </si>
  <si>
    <t>TOBON TRUJILLO MARIA XIMENA</t>
  </si>
  <si>
    <t>ALCALDIA DE CIRCASIA Y OTROS</t>
  </si>
  <si>
    <t>https://samai.azurewebsites.net/Vistas/Casos/list_procesos.aspx?guid=630013331004200800315006300133</t>
  </si>
  <si>
    <t>PROCURADURIA 34 JUDICIAL I AMBIENTAL Y AGRARIO DE ARMENIA -CARLOS ALBERTO ARRIETA MARTINEZ-</t>
  </si>
  <si>
    <t>AERONAUTICA CIVIL; AUTORIDAD NACIONAL DE LICENCIAS AMBIENTALES; CORPORACION AUTONOMA REGIONAL DEL QUINDIO; CORPORACION AUTONOMA REGIONAL DEL QUINDIO, MUNICIPIO DE ARMENIA, ANLA, AERONAUTICA CIVIL</t>
  </si>
  <si>
    <t>https://samai.azurewebsites.net/Vistas/Casos/list_procesos.aspx?guid=630012333000201800171006300123</t>
  </si>
  <si>
    <t>1. Bienestar físico y mental y social de la población</t>
  </si>
  <si>
    <t>a. Implementación del acuerdo de Escazú</t>
  </si>
  <si>
    <t>Plan Nacional de Desarrollo 2022-2026</t>
  </si>
  <si>
    <t>Colombia Potencia Mundial de la Vida</t>
  </si>
  <si>
    <t>OBJETIVOS CATALIZADORES</t>
  </si>
  <si>
    <t>OBJETIVO DE LOS COMPONENTES</t>
  </si>
  <si>
    <t>El país garantizará el tratamiento justo de todos los colombianos a través de la participación efectiva, inclusiva, diferencial y con perspectiva de género en la toma de decisiones sobre el desarrollo ambiental. Se fortalecerá el poder para la gente en las decisiones ambientales que tengan que ver con su territorio, respetándose las relaciones ecológicas y culturales que integran a las ciudades con el campo, respetando las consultas populares y las consultas previas, libres e informadas. Se asegurará la transparencia y el acceso a la información, la participación pública en procesos de toma de decisiones y el control efectivo de la gestión pública, y se fortalecerá la gobernanza inclusiva a través de la conservación de las especies, del bienestar y la protección de los animales.</t>
  </si>
  <si>
    <t>Se creará la comisión interinstitucional de Escazú encargada de la formulación del plan de implementación y se crearán salvaguardas sociales y ambientales para asegurar la sostenibilidad de los proyectos de inversión a nivel nacional y garantizar el acceso a la información ambiental. Se fortalecerán las veedurías ciudadanas. Se desarrollará un programa nacional de educación ambiental enfocado a las regiones priorizadas de mayor conflictividad y con enfoque diferencial. Finalmente, se garantizará la protección de personas y colectivos que defienden los derechos ambientales y territoriales, asegurando un entorno propicio y las condiciones para ejercer su labor sin intimidaciones ni acosos, y con apoyo de la institucionalidad. Además de proteger a las personas, se investigarán las causas y responsables de los conflictos ambientales que motivan sus luchas y se gestionaran mecanismos expeditos para su resolución.</t>
  </si>
  <si>
    <t>Se desarrollará el sistema nacional de diálogo y transformación de conflictos socioambientales que además generará alertas y prevención de los conflictos, estimulando el liderazgo de las mujeres en los asuntos ambientales y la participación en las instancias de gobernanza del agua. Se democratizará la información ambiental y se mejorará la gestión del riesgo de desastres mediante la implementación de la estrategia de consolidación del Sistema de Información Ambiental Colombiano (SIAC) y el Sistema Nacional de Información para la Gestión del Riesgo de Desastres, en articulación con los sistemas de catastro y el Sistema de Administración del Territorio (SAT). Se implementará el Sistema Nacional de Monitoreo Ambiental para la prevención de los riesgos climáticos, el acceso y el uso libre a la información de manera oportuna, transparente, comprensible y adecuada, que permita la toma de decisiones informadas de los actores locales. Se ejecutará una estrategia de comunicación y apropiación de la información de instrumentos de fijación de precios al carbono para promover la transparencia, y se ampliará el alcance del sistema de Monitoreo, Reporte y Verificación (MRV) de financiamiento climático para rastrear la inversión sobre el recurso hídrico y la biodiversidad. Se ampliará la cobertura de las mesas agroclimáticas y se estandarizará una metodología para la toma de decisiones informada por parte de los productores y las entidades públicas alrededor de la variabilidad y el cambio climático. Se realizará el monitoreo y seguimiento a la deforestación y la restauración con nuevos métodos de medición.</t>
  </si>
  <si>
    <t>Se dispondrá de un presupuesto más amplio y con mejor capacidad de ejecución de las entidades que conforman el Sistema Nacional Ambiental (SINA), así como la implementación de un nuevo modelo de gestión y operación de Parques Nacionales Naturales. Se pondrá en marcha el Fondo para la Sustentabilidad y Resiliencia Climática como uno de los vehículos financieros que canalice diferentes fuentes de recursos de orden nacional e internacional con autonomía administrativa, jurídica y financiera. Se creará una Agencia para dar desarrollo al servicio forestal nacional y como entidad que impulse la restauración, la economía forestal y de la biodiversidad, apoyará el control de la deforestación, la mitigación y la adaptación al cambio climático en territorios continentales y marino costeros. También se ajustarán los reglamentos operativos y de funcionamiento del Fondo Nacional Ambiental (FONAM) y del Fondo de Compensación Ambiental (FCA). Se desarrollarán acciones para optimizar la arquitectura de la institucionalidad climática repotenciando el Sistema Nacional de Cambio Climático (SISCLIMA). Así mismo, se establecerán acciones para optimizar la coordinación y articulación de este sistema con el Sistema Nacional Ambiental (SINA). Se buscará su articulación efectiva con el Sistema Nacional de Gestión del Riesgo de Desastres (SNGRD) para fortalecerlo a nivel territorial y sectorial. Así mismo, se buscarán mecanismos para transformar suprimir o fusionar entidades que se requieran para cumplir con los objetivos del SNGRD. Por otra parte, la gobernanza del Sistema Nacional Ambiental se fortalecerá con la implementación de la Política y Plan Nacional de Protección y Bienestar Animal, en las políticas sectoriales, nacionales y territoriales. Así mismo, se desarrollará una estrategia de coordinación interinstitucional para su implementación en el marco del sistema nacional de protección y bienestar animal. Se priorizarán los programas de atención a los animales (esterilización canina y felina, medicina preventiva y curativa) en condición de calle, fundación y hogares de paso y hogares de escasos recursos a desarrollarse con las entidades nacionales y territoriales según su competencia. De igual forma se hará en el plan maestro de centros regionales para el bienestar animal para los animales grandes y pequeños aprehendidos por maltrato y animales sin hogar que ingresen por urgencias y el plan maestro de los centros de atención y valoración de fauna silvestre con protocolos de bienestar animal en regiones que se prioricen.</t>
  </si>
  <si>
    <t>Se ampliarán y modernizarán los procesos de licenciamiento ambiental y sus instrumentos de evaluación, seguimiento y control para incluir nuevas actividades de los sectores agropecuario, hidrocarburos, minero, turismo, manufacturero, infraestructura y de comunicaciones. Se evaluará el proceso de licenciamiento ambiental y sus instrumentos técnicos para ampliar y fortalecer la participación de las comunidades en las decisiones ambientales y la implementación efectiva de instrumentos de monitoreo, control y vigilancia tanto de los recursos naturales como de la gestión de las Corporaciones Autónomas Regionales y de Desarrollo Sostenible, así como ejercicios efectivos de control social. Se realizarán las evaluaciones de la aplicación de las tasas por uso del agua y retributiva. Se fortalecerá el suministro de información para el reconocimiento, vigilancia y monitoreo del territorio, y se ampliará el alcance de los centros integrados de información para la protección al ambiente y la gestión del riesgo de desastres con enfoque comunitario. Por otra parte, Parques Nacionales Naturales podrá autorizar la realización de adecuaciones o mejoras sobre las edificaciones existentes al interior de las áreas de su competencia.</t>
  </si>
  <si>
    <t>Las determinantes ambientales cumplen una doble función. Por un lado, orientan los modelos de ocupación del territorio, permitiendo la gestión del recurso hídrico alrededor de las cuencas y el ordenamiento entorno al agua. Y, por el otro, protegen el suelo rural para el derecho a la alimentación, a la vivienda y el hábitat.</t>
  </si>
  <si>
    <t>Se actualizará la política de gestión integral del recurso hídrico alrededor de cuatro dimensiones: (i) Oferta, que incluye la protección de páramos y humedales, la conexión de los ecosistemas, y la protección de cuencas abastecedoras y fuentes subterráneas a escala supramunicipal y regional. (ii) Demanda, incluyendo la articulación con políticas de asentamientos, con las decisiones urbanas y de hábitat, que inciden en la expansión de las ciudades, en la consolidación de los sistemas de abastecimiento. El agua incide directamente en la productividad, así que es fundamental consolidad infraestructuras, como los distritos de riego. (iii) Disponibilidad, a través de estrategias de reducción del estrés hídrico, de los problemas de desabastecimiento por accesibilidad o por efectos de la variabilidad climática. Las medidas adoptadas deben contribuir a reducir los conflictos de usos del suelo en áreas protegidas y de especial importancia ambiental, destacando los suelos de protección que están en condiciones de alto riesgo no mitigable. y (iv) Gobernanza, teniendo en cuenta el proceso de implementación de las determinantes del ordenamiento territorial asociadas al ciclo del agua. Es esencial definir las jerarquías y la coordinación entre entidades para la gestión del agua. Se le dará un énfasis especial a la incorporación de la gestión del riesgo de desastres en el ordenamiento territorial por inundaciones y sequías. Así mismo, para el sector de agua y saneamiento, se fortalecerá la política de gestión del riesgo y variabilidad y cambio climático mediante la adopción de instrumentos metodológicos, normativos y de participación que permitan reducir las condiciones de riesgo existentes y disminuyan los impactos de las emergencias por desabastecimiento de agua para consumo humano, incluyendo los eventos generados por actividades humanas. Se promoverá el acceso a nuevas tecnologías para el manejo adecuado de los vertimientos, través el tratamiento de las aguas residuales domésticas y la descontaminación de las fuentes hídricas. Se formularán lineamientos para el manejo de aguas lluvias, la gestión de escorrentía y los excedentes hídricos urbanos, incluyendo Sistemas Urbanos de Drenaje Sostenible (SUDS) y otras Soluciones Basadas en la Naturaleza (SBN) en el ordenamiento territorial. Se diseñará e implementará una estrategia nacional de reasentamiento integral siguiendo los lineamientos de legalización y control urbanístico, el mejoramiento de asentamientos humanos (mejoramiento integral de barrios y de vivienda), la gestión del suelo, y el diseño de mecanismos financieros para administrar los predios que se incorporan al suelo de protección y así evitar que estos sean nuevamente ocupados. El ordenamiento territorial alrededor del agua incluirá la protección de océanos, zonas costeras e insulares, con el reconocimiento de las comunidades que habitan en el territorio. Se implementarán programas territoriales de ordenamiento y gobernanza alrededor del ciclo del agua con enfoque de derechos y justicia ambiental, para la resolución de conflictos socioambientales y la gestión adaptativa a la crisis climática, priorizando la financiación de proyectos en territorios como la Amazonía; Insular; La Mojana; Ciénaga Grande-Sierra Nevada; Cartagena; Ciénagas de Zapatosa-Perijá; Catatumbo; Altillanura; Páramos; Macizo colombiano-Valle de Atriz; Pacífico y la Sabana de Bogotá. Se fortalecerán las capacidades territoriales y la gobernanza ambiental a través del SINA para el ordenamiento alrededor del agua, mediante programas regionales que armonicen y faciliten la implementación de los instrumentos de planificación ambiental</t>
  </si>
  <si>
    <t>Se implementarán las determinantes del ordenamiento, definiendo los criterios para su simplificación y coordinación, y los estándares y procedimientos para su actualización e implementación en los POT. En la toma de decisiones de ordenamiento territorial se reconocerá la prevalencia de las determinantes ambientales, en especial las relacionadas con las áreas protegidas y la gestión integral del recurso hídrico, y las de protección del suelo rural para garantizar derecho a la alimentación de los colombianos. De acuerdo con el principio de gradualidad y de concurrencia, se reglamentarán los requerimientos para incluir la zonificación de los Planes de Ordenación y Manejo de Cuenca (POMCA) priorizando los estudios de detalle para la gestión del riesgo de desastres para el ordenamiento territorial en función de la capacidad administrativa de los entes territoriales. Por otro lado, con el fin de asegurar la protección de la Sabana de Bogotá, el Ministerio de Ambiente y Desarrollo Sostenible dentro del término de seis (6) meses, contados a partir de la publicación de la ley del PND 2022-2026, formulará los lineamientos para el ordenamiento ambiental de la región con el fin de dar cumplimiento al mandato derivado de su declaratoria como de interés ecológico nacional y su destinación prioritaria agropecuaria y forestal, contenido en el artículo 61 de la ley 99 de 1993.El Ministerio expedirá, además, el estatuto de zonificación regional y fijará las pautas para el uso adecuado del territorio, para su apropiado ordenamiento, de conformidad con el artículo 5º de la ley 99 de 1993. En la adopción de los instrumentos mencionados dará énfasis al ordenamiento territorial en torno al agua, la gestión integral del riesgo y la adaptación al cambio climático, el ordenamiento de la actividad minera y las condiciones para la definición de suelos de expansión urbana y suelos suburbanos. Los lineamientos y la zonificación que se expidan tendrán el carácter de determinantes del ordenamiento territorial para los planes de ordenamiento territorial departamentales, municipales o planes estratégicos metropolitanos, y para las actuaciones de las entidades públicas y de los particulares en el ámbito de la Sabana de Bogotá. Finalmente, se establecerán procedimientos para facilitar la implementación en los Planes de Ordenamiento Territorial de los instrumentos de protección para salvaguardar el patrimonio ambiental, cultural y arqueológico, proteger el patrimonio sumergido, y revitalizar los centros históricos, así como otras zonas declaradas como bienes de interés cultural, vinculándolos al turismo sostenible y a la memoria colectiva e histórica. Se implementarán las determinantes de las infraestructuras de transporte y se revisará el estado de la implementación de las  infraestructuras necesarias para el desarrollo turístico y las acciones para incluirlas en los POT.</t>
  </si>
  <si>
    <t>Se reglamentará la protección del suelo rural como determinante de ordenamiento para proteger el derecho a la alimentación. Se reconocerá la vocación del suelo rural como garante del derecho a la vivienda y el hábitat. Así mismo, se regularán los bordes urbanos para controlar la suburbanización y la expansión urbana; así como la subdivisión predial, para proteger la Unidad Agrícola Familiar (UAF). Por otra parte, se implementarán mecanismos financieros y de gestión para cerrar la frontera agrícola, estabilizar las áreas de transición y conservar los suelos de valor agrológico y agropecuario, incluyendo las áreas marinas, costeras e insulares y protegiendo los usos ancestrales. Se implementarán, también, mecanismos para resolver conflictos entre el sector agropecuario y ambiental en diferentes zonas del país, en particular en reservas forestales de la Ley 2.ª de 1959, humedales y páramos. Se priorizarán municipios PDET y otros territorios mayormente afectados por la violencia o con incidencia de cultivos de uso ilícito. Se actualizarán y generarán insumos e información agrológicos y ambientales, promoviendo su uso para identificar los suelos con mayor potencial agropecuario y la definición de las áreas productivas, respetando el ordenamiento alrededor del agua, como eje articulador del territorio.</t>
  </si>
  <si>
    <t>d. Personas en el centro de la planeación del territorio</t>
  </si>
  <si>
    <t>Se formulará e implementará una política poblacional, en la cual se incluirán los lineamientos para que la planeación de los asentamientos humanos vincule la base ambiental, la geografía, la construcción histórica y cultural del territorio, la economía del cuidado la solidaridad intergeneracional, y las características de las comunidades campesinas, grupos étnicos y grupos poblacionales vulnerables. Se crearán y difundirán herramientas tecnológicas de información poblacional, y estadísticas territoriales de nivel local y nacional que faciliten a las entidades territoriales planear y regular la expansión y la densificación, identificar necesidades de vivienda y de rehabilitación de áreas, así como aprovechar las relaciones funcionales, definir los modelos de ocupación sostenibles, e inversiones sectoriales. Se implementarán procedimientos y mecanismos financieros para el reasentamiento de la población que habita en zonas de riesgo alto, y se estudiarán los fenómenos  de desplazamiento de población por choques climáticos, de migraciones, y por desastres asociados a los diferentes fenómenos amenazantes.</t>
  </si>
  <si>
    <t>3. Coordinación de los instrumentos de planificación de territorios vitales.</t>
  </si>
  <si>
    <t>Colombia avanzará hacia la gobernanza y administración integral del territorio a través de una estrategia que actualice, simplifique y armonice los instrumentos de planificación. Se buscará una planificación coordinada de los territorios marinos, costeros, insulares y fronterizos, y se desarrollará una ley orgánica de ordenamiento que fortalezca los territorios de los grupos étnicos, la participación de las comunidades y la cooperación de actores.</t>
  </si>
  <si>
    <t>Se estandarizarán los procedimientos para la formulación, implementación y seguimiento de los instrumentos de ordenamiento. Se mejorará la coordinación y concurrencia de inversiones y de las agendas interinstitucionales. Se potenciarán las relaciones funcionales entre municipios. Se avanzará en la implementación del plan de zonificación ambiental en las zonas PDET y su ampliación a otros territorios del país, como herramienta de armonización de la planeación ambiental y rural. Para el desarrollo de estas acciones se considerarán las zonas de reserva campesina, así como los municipios PDET y otros territorios mayormente afectados por la violencia o con incidencia de cultivos de uso ilícito. Se flexibilizarán los procedimientos y contenidos de los Esquemas de Ordenamiento Territorial (EOT) y los mecanismos e instrumentos de gestión y financiación en EOT de municipios de categorías 5 y 6. Se definirán criterios para coordinar los instrumentos de ordenamiento en escala supramunicipal.</t>
  </si>
  <si>
    <t>b. Reglas comunes para el respeto de las restricciones del territorio</t>
  </si>
  <si>
    <t>Se implementarán mecanismos de coordinación con los gobiernos locales y las comunidades para la inclusión de las determinantes y condicionantes del territorio en los instrumentos de ordenamiento y planificación. Se diseñará e implementará una estrategia marítima fluvial nacional, cumpliendo con los convenios internacionales de protección y defensa de los océanos y los ríos, y con soluciones a las necesidades de las comunidades de los territorios marino-costeros que fortalezca las relaciones funcionales y que cuente con un sistema de información adecuado para la toma de decisiones. Se reglamentará y pondrá en marcha en Sistema Bioceánico Nacional. Para los territorios fronterizos terrestres, marítimos y fluviales, se desarrollará una estrategia de coordinación con países vecinos, incluyendo el fortalecimiento de los procesos asociativos transfronterizos, la definición de límites territoriales, la mejora 48 en la conectividad, las infraestructuras y los equipamientos, atendiendo sus particularidades demográficas y culturales. Se impulsarán las Zonas de Frontera y las Unidades Especiales de Desarrollo Fronterizo.</t>
  </si>
  <si>
    <t>c. Gobernanza multinivel del territorio</t>
  </si>
  <si>
    <t>Se revisará la Ley Orgánica de Ordenamiento Territorial (LOOT) para que pueda incluir el fortalecimiento y la articulación de los resguardos y entidades territoriales indígenas, los consejos comunitarios mayores (Ley 70/93), los programas de etnodesarrollo y los planes de vida de las comunidades étnicas. También se incorporarán las territorialidades campesinas. Los procesos de ordenamiento se harán con la participación de las comunidades. Se definirá la ruta jurídica para unificar la Comisión de Ordenamiento Territorial y el Consejo Superior de Administración del Ordenamiento del Suelo Rural. Se pondrá en marcha la jurisdicción rural y agraria, como cuerpo judicial especializado que dirima los conflictos relacionados con la planeación y el ordenamiento territorial. Se promoverá una agenda de ordenamiento étnico, y se avanzarán en la vinculación de las comunidades en las instancias para la gobernanza del agua.</t>
  </si>
  <si>
    <t>Se fortalecerán las capacidades de los gobiernos y las comunidades para la democracia y la gobernanza territorial. Se actualizará la metodología que clasifica las entidades territoriales por tipologías. Se reconoce la autonomía de los territorios étnicos, y se mejorarán las herramientas para mejorar la base fiscal de los municipios y se diseñarán recursos estables y regulares para los esquemas asociativos territoriales.</t>
  </si>
  <si>
    <t>Las tipologías de entidades territoriales deben trascender el enfoque vigente que hace énfasis en los aspectos presupuestales. Se reconocerán las capacidades a partir de indicadores demográficos, financieros, económicos, fiscales, institucionales, ambientales, sociales, culturales, étnicos, entre otros. Con base en la metodología que se defina, se diseñarán e implementarán mecanismos para la delegación de competencias de entidades del nivel nacional a entidades y esquemas asociativos territoriales. Se institucionalizará el uso de las mediciones de desempeño de las entidades territoriales como criterio para la focalización de asistencia técnica y asignación de recursos financieros. Se fortalecerán los territorios de las comunidades étnicas, con  instrumentos normativos para su autonomía y su articulación con las entidades territoriales. En consideración al alto valor de la biodiversidad presente en los territorios de las comunidades indígenas y comunidades afrodescendientes, reconociendo su papel de autoridades públicas, se fortalecerá el ejercicio de las funciones ambientales, conforme a sus sistemas de conocimiento tradicional. Estas acciones harán parte de la reforma integral SINA. Se fortalecerá la producción, el uso y comprensión de la información territorial. Se implementará una estrategia diferenciada que sea compatible con los diversos esquemas asociativos territoriales. Las entidades territoriales perciben con preocupación, y con razón, la falta de articulación entre la asistencia técnica nacional y regional, y la falta de resultados. Se diseñará e implementará el programa de fortalecimiento de capacidades en ordenamiento territorial para entidades territoriales, con los diferentes actores que ofertan asistencia técnica y cualificación de talento humano. Se fortalecerá la formulación e implementación de los POT y POD, los instrumentos de gestión y financiación, la aplicación de las determinantes, la articulación de los Planes de Desarrollo Territoriales con los POT y la coordinación de las inversiones con municipios vecinos, priorizando los territorios con calificaciones bajas en la medición de desempeño municipal. Se actualizarán y unificarán las herramientas de gestión de conocimiento, registro y seguimiento a la implementación, impacto y sostenibilidad de la asistencia técnica. Estas estrategias contarán con la participación de todas las entidades con competencias, y la coordinación con las instituciones educativas de educación superior locales.</t>
  </si>
  <si>
    <t>b. Principio de concurrencia</t>
  </si>
  <si>
    <t>Las entidades involucradas en la asistencia técnica pondrán a disposición de los municipios y distritos la información estadística georreferenciada y documental. Se realizará el levantamiento cartográfico de detalle en las áreas protegidas, en las de especial importancia ambiental, en las de reserva forestal de ley segunda. Se profundizará en el estudio de suelos dentro de la frontera agrícola con el fin de reducir la asimetría entre aptitudes y uso. Las entidades de los órdenes nacional y regional financiarán mediante concurrencia de recursos los estudios de riesgo de desastres y la cartografía para los POT. Esta acción se desarrollará siguiendo los estándares del Land Administration Domain Model para Colombia (LADM-COL). Se diseñarán mecanismos de financiación para que las entidades territoriales y los esquemas asociativos territoriales apalanquen proyectos de inversión de impacto regional que beneficie la prestación de bienes y servicios públicos. Se fomentará la autonomía de los territorios mediante la financiación de proyectos interjurisdiccionales, a través de flexibilización de los instrumentos normativos. Estos recursos podrán ser administrados por una de las entidades intervinientes o a través de patrimonios autónomos.</t>
  </si>
  <si>
    <t>c. Base fiscal de los municipios</t>
  </si>
  <si>
    <t>Para el fortalecimiento de las diferentes fuentes de ingresos de los municipios, se acelerará la actualización del catastro con enfoque multipropósito y se elaborará un modelo del estatuto tributario territorial. De igual manera, la cofinanciación de proyectos del Sistema General de Regalías, con recursos del PGN, beneficiará a los municipios que hagan uso de los instrumentos de captura de valor de las rentas urbanas y rurales. Esta estrategia se complementará con los recursos generados por los mecanismos de compensaciones a municipios con áreas protegidas.</t>
  </si>
  <si>
    <t>5. Consolidación del catastro multipropósito y tránsito hacia el Sistema de Administración del Territorio (SAT).</t>
  </si>
  <si>
    <t>Se avanzará en la implementación del catastro multipropósito como el motor para consolidar la gobernanza del territorio. En la ejecución de esta transformación se aprovechará la infraestructura del SAT. El catalizador comprende los siguientes componentes:</t>
  </si>
  <si>
    <t>a. Sistemas de información del territorio interoperables</t>
  </si>
  <si>
    <t>Se materializará el intercambio de información entre el catastro, el registro y las entidades que tenga información territorial. Se priorizará la interoperabilidad de la información de las determinantes y condicionantes, la de los territorios marino- costeros, de las áreas reservadas para defensa y soberanía nacional, de las áreas de especial importancia ambiental y las correspondientes a territorios étnicos. Se pondrá en funcionamiento el Repositorio de Datos Maestros –RDM, la Infraestructura Colombiana de Datos Espaciales ICDE y el Sistema Nacional de Información Catastral – SINIC, así como la modernización del Sistema de Información Registral.</t>
  </si>
  <si>
    <t>b. Actualización catastral multipropósito</t>
  </si>
  <si>
    <t>En cumplimiento del Acuerdo de Paz y en el marco de la autonomía municipal se implementarán mecanismos para financiar o cofinanciar los procesos catastrales a cargo de los municipios, distritos y áreas no municipalizadas. Se avanzará hacia una gestión catastral integral en los territorios priorizados asociados al área rural, de la  Amazonía, la Orinoquía y el Pacífico, en donde son más sentidas las problemáticas de deforestación, de transformación de ecosistemas y de economías ilegales. También se atenderá de manera privilegiada a los municipios PDET con vocación ambiental. El catastro multipropósito incorporará la participación de la ciudadanía y las comunidades para su conformación, a través de la implementación de métodos colaborativos y declarativos. Se contará con lineamientos para que los gestores catastrales permitan la incorporación del enfoque de género en la operación catastral multipropósito.</t>
  </si>
  <si>
    <t>c. Sistema de Administración del Territorio (SAT)</t>
  </si>
  <si>
    <t>Se definirá e implementará el SAT como eje de la gobernanza multinivel para la toma de decisiones informada sobre el territorio, y la eficiente y eficaz prestación de servicios relacionados con el uso, tenencia, valor y desarrollo del suelo. El SAT será la plataforma para el desarrollo de los procesos y acciones establecidos para lograr la justicia ambiental, la modernización de la institucionalidad, la articulación de instrumentos de ordenamiento y planificación, la implementación de determinantes y condicionantes, y la colaboración armónica interinstitucional y ciudadana.</t>
  </si>
  <si>
    <t>6. Tenencia de la tierra en las zonas rural, urbana y suburbana formalizada, adjudicada y regularizada.</t>
  </si>
  <si>
    <t>El gobierno nacional realizará acciones para impulsar la formalización, regularización y adjudicación de la propiedad, con prioridad en la titulación en las áreas rurales.</t>
  </si>
  <si>
    <t>a. Acceso y formalización de la propiedad</t>
  </si>
  <si>
    <t>Se fortalecerán los procesos de planeación relacionados con la formalización, adjudicación y regularización de la propiedad, en las áreas rurales a favor de los campesinos y de las comunidades afrocolombianas e indígenas. Se tendrá en cuenta la situación jurídica de los inmuebles en el ordenamiento territorial en cumplimiento de las funciones social y ecológica de la propiedad. Se impulsarán los planes de ordenamiento social de la propiedad rural y se acelerará la implementación del Plan Nacional de Formalización de la Propiedad Rural como compromiso del Acuerdo de Paz. Igualmente, se establecerá un mecanismo de estructuración y entrega de proyectos productivos sostenibles para los campesinos beneficiarios del programa de formalización y acceso a tierras. Las estrategias para el acceso y formalización de la propiedad considerarán los municipios PDET y otros territorios mayormente afectados por la violencia o con incidencia de cultivos de uso ilícito. Se implementará una estrategia para garantizar la permanencia de comunidades campesinas en Reservas Forestales de la Ley Segunda de 1959, que incluya mecanismos alternativos de acceso y formalización de la tenencia de la tierra, armonizando y reconvirtiendo los usos para compatibilizarlos con los objetivos de conservación sin que implique sustracciones. Igualmente se formalizará el uso de tierra en zonas de reserva ambiental con uso compatible de la tierra y la definición de los baldíos. Se implementarán mecanismos de coordinación intersectorial y para precisar el régimen jurídico de los bienes estatales no adjudicables, atendiendo al reconocimiento de los campesinos como sujetos de especial protección constitucional. Se establecerá un mecanismo de estructuración y entrega de proyectos productivos sostenibles para los campesinos beneficiarios del programa de formalización y acceso a tierras.</t>
  </si>
  <si>
    <t>b. Coordinación institucional para optimar la formalización.</t>
  </si>
  <si>
    <t>Se agilizarán, simplificarán y optimizarán los procesos que le permiten al ciudadano contar con el título de propiedad registrado. Se estandarizarán los trámites relacionados con la formalización, adjudicación y regularización de la propiedad en las áreas urbanas, suburbanas y rurales. Se integrará la información oficial, de tal manera que los insumos de fuente oficial requeridos para adelantar la titulación se tengan disponibles. Se adelantarán acciones para regularizar o sanear la propiedad en áreas protegidas por ser determinantes del ordenamiento. A su vez, se robustecerá el relacionamiento con los despachos especializados en restitución de tierras, y se mejorará la coordinación entre las instituciones del Gobierno nacional y la rama judicial. Se tendrá atención especial a los segundos ocupantes de acuerdo con su vulnerabilidad, teniendo en cuenta las disposiciones plasmadas en las sentencias de restitución de tierras.</t>
  </si>
  <si>
    <t>PROGRAMAS</t>
  </si>
  <si>
    <t>A. Habilitadores que potencian la seguridad humana y las oportunidades de bienestar.</t>
  </si>
  <si>
    <t>a. Implementación de un Programa de Datos Básicos</t>
  </si>
  <si>
    <t>b. Interoperabilidad como bien público digital</t>
  </si>
  <si>
    <t>c. Portabilidad de datos para el empoderamiento ciudadano</t>
  </si>
  <si>
    <t>d. Datos sectoriales para aumentar el aprovechamiento de datos en el país</t>
  </si>
  <si>
    <t>B. Superación de privaciones como fundamento de la dignidad humana y condiciones básicas para el bienestar</t>
  </si>
  <si>
    <t>2. Mínimo vital de agua</t>
  </si>
  <si>
    <t>El derecho humano al agua y su provisión universal será satisfecho de manera integral, garantizando la disponibilidad, acceso y calidad del servicio, a través de la garantía del mínimo vital a la población más vulnerable. Se desarrollarán propuestas normativas que permitan dar los lineamientos necesarios para garantizar el acceso al agua y saneamiento básico en el país a través de esquemas diferenciales y el suministro a través de medios alternos, incluyendo la reglamentación del mínimo vital de agua, que contenga los aspectos necesarios para su implementación y que no impliquen gratuidad, definiendo la focalización, financiación, beneficiarios y enfoque diferencial en su aplicación, entre otros.</t>
  </si>
  <si>
    <t>3. Educación de calidad para reducir la desigualdad</t>
  </si>
  <si>
    <t>Se implementará el plan de contención de la deforestación en los principales núcleos activos de deforestación, con énfasis en la Amazonia, y considerando en los municipios de los Programas de Desarrollo con Enfoque Territorial (PDET), para transformarlos en núcleos de desarrollo forestal y de la biodiversidad. El fundamento son los acuerdos sociales, la seguridad jurídica en la tenencia de la tierra, el pago por servicios ambientales, desarrollo de los proyectos productivos y de los negocios verdes. Se harán esfuerzos conjuntos para desarticular estructuras criminales relacionadas con la deforestación. Estos procesos se complementan de manera integral con los propósitos de la transformación de ordenamiento territorial alrededor del agua y con los catalizadores de la presente transformación relacionados con descarbonización, bioeconomía y financiamiento. Así mismo, se actualizará e implementará el plan nacional de prevención, control de incendios forestales y restauración de áreas afectadas.</t>
  </si>
  <si>
    <t>Se implementarán procesos de restauración y conservación de la base natural para compensar el impacto de la deforestación y del cambio climático. La restauración se hará teniendo como fundamento la gestión del conocimiento y la salud del ecosistema. Se respetará el saber ancestral de las comunidades y actores involucrados. Se promoverán estrategias complementarias de conservación, y se avanzará en la restauración de ecosistemas degradados con énfasis en aquellos cuya pérdida amenaza la integridad de la biodiversidad, la resiliencia climática y el bienestar humano. Se fortalecerá el monitoreo, el reporte y la verificación de proyectos implementados para incrementar a futuro la efectividad de las inversiones. De igual forma, se fortalecerán los bancos de germoplasma, y se implementarán modelos de gestión integral para la prevención, atención, recuperación y revitalización de pasivos ambientales. Se ampliará la gestión de conservación efectiva de las áreas protegidas del Sistema Nacional de Áreas Protegidas (SINAP) y se avanzará en la consolidación de las OMEC (Otras Medidas Efectivas de Conservación basadas en áreas) de la mano de las comunidades y de los otros actores locales. Se ampliará la superficie protegida en ecosistemas con insuficientes niveles de protección a nivel nacional, regional y local y se integrarán al SINAP las áreas protegidas de carácter municipales y comunitarias.</t>
  </si>
  <si>
    <t>Se desarrollarán acciones conjuntas para avanzar hacia la descarbonización y la resiliencia climática del país al 2050. Se ajustará el plan de implementación y seguimiento de la actual NDC para incluir nuevas acciones que permitan el cumplimiento de la meta de reducción del 51 % de las emisiones de GEI. En la preparación de la comunicación ante la Convención Marco de las Naciones Unidas de Cambio Climático en el 2025, se pondrá énfasis en la articulación institucional, la generación de insumos y la incorporación de herramientas, en las dimensiones de mitigación y adaptación. Se incluirán en este proceso las obligaciones, estándares y principios de derechos humanos, en estrecha relación con los diferentes programas e instrumentos existentes de planeación, como la Estrategia climática de largo plazo E2050, los planes integrales de gestión del cambio climático sectoriales y territoriales, la estrategia nacional de financiamiento climático actualizada en 2022 y el plan nacional de adaptación al cambio climático. Se ampliará el alcance de la estrategia de fortalecimiento del sector empresarial en la gestión de los riesgos climáticos a los sectores de energía y transporte. Al tiempo que se implementarán la hoja de ruta de esta estrategia para los sectores de agua, agropecuario, desarrollo urbano y financiero.</t>
  </si>
  <si>
    <t>Se desarrollarán lineamientos metodológicos para la gestión del riesgo de desastres naturales, socio-naturales, geológicos, tecnológicos y antrópicos no intencionales, y deberes de debida diligencia con relación al respeto y garantía de los derechos humanos en la estructuración de proyectos de infraestructura con participación privada. Por otra parte, para normatizar y estandarizar la incorporación de los análisis de riesgo de desastres en proyectos de inversión pública, se reglamentará el artículo 38 sobre incorporación de la gestión del riesgo en la inversión pública de la Ley 1523 de 2012, que adopta la política nacional de gestión del riesgo de desastres y establece el Sistema Nacional de Gestión del Riesgo de Desastres. Además, se fortalecerán las capacidades para implementar estándares de cumplimiento de normas de desempeño, salvaguardas ambientales y sociales y deberes de debida diligencia con relación al respeto y garantía de los derechos humanos. Se introducirá el uso de certificaciones, mejores prácticas y metodologías de diseño para desarrollar infraestructura pública sostenible y que fomente el uso de energías renovables y la economía circular. Los materiales no contaminados provenientes de los dragados en canales fluviales y accesos a puertos marítimos que cumplan con las condiciones técnicas se deberán aprovechar en actividades de restauración y refuerzo de los sistemas naturales de defensa de la línea de costa para que aporten al mejoramiento de los servicios ecosistémicos que tienen impacto en el mejoramiento del medio ambiente y las condiciones sociales de la comunidad en los términos que establecerá el Gobierno Nacional.</t>
  </si>
  <si>
    <t>1. De una economía extractivista a una sostenible y productiva: Política de Reindustrialización, hacia una economía del conocimiento, incluyente y sostenible</t>
  </si>
  <si>
    <t>e. Economía circular basada en la producción y el consumo responsable</t>
  </si>
  <si>
    <t>Para llevar a cero la suma entre los flujos financieros positivos y los flujos financieros negativos, se promoverán aquellos instrumentos que favorecen la inversión en acciones que reducen emisiones de GEI o promueven la adaptación, al mismo tiempo que se eliminan o modifican los incentivos para actividades que generan más emisiones, pérdida de biodiversidad o van en contra de la adaptación al cambio climático. Desde el lado de la oferta se crearán los incentivos y mecanismos habilitantes para facilitar que los bancos nacionales de desarrollo y la banca comercial implementen líneas de crédito más amplias y con tasas compensadas, fondos de financiamiento combinado, tecnología blockchain para proyectos climáticos de gran impacto con flujo de inversión positiva y reduciendo su riesgo en implementación. Estos proyectos serán acordes a la taxonomía verde de Colombia, ampliando su alcance a la agricultura, silvicultura y a otros usos del suelo (AFOLU – agriculture, forestry and other land use), economía circular, adaptación y biodiversidad. Para que exista una gobernanza integral que armonice la actualización y administración de la taxonomía verde de Colombia se creará una instancia de coordinación. Desde la demanda, se diseñará el mecanismo de destinación de recursos a incubadoras y aceleradoras que apoyen la formulación, el acceso a financiación y la implementación de proyectos climáticos sectoriales y territoriales. Se analizarán los instrumentos económicos y financieros existentes y su contribución al cumplimiento de metas de cambio climático y se modificarán o eliminarán aquellos que sean perjudiciales a estos objetivos.</t>
  </si>
  <si>
    <t>Se evaluarán y estructurarán instrumentos de protección financiera que beneficien los territorios y sectores a través de seguros paramétricos y no paramétricos, créditos contingentes y bonos catastróficos, y/u otros instrumentos de retención o transferencia del riesgo. En este proceso se reglamentarán las subcuentas del Fondo Nacional de Gestión del Riesgo de Desastres y se garantizará la concurrencia de las fuentes entre los fondos nacional y territoriales. Además, se actualizará la metodología de estimación del pasivo contingente por desastres para determinar las necesidades en materia de protección financiera con el fin de reducir la vulnerabilidad fiscal del Estado. Finalmente, para el desarrollo de las estrategias de recuperación temprana y de adaptación y recuperación para el buen vivir definidas en el plan de acción específico el decreto 2113 de 2022, se establecerán mecanismos de financiación para asegurar el reconocimiento y garantía de los derechos humanos, y se identificarán, priorizarán y caracterizarán las áreas afectadas para poner en marcha acciones que contribuyan a la reducción del riesgo, la adaptación al cambio climático y la recuperación post desastre.</t>
  </si>
  <si>
    <t>Con la participación de los ciudadanos, se optimizará el uso de las áreas urbanas existentes a partir de las oportunidades y condiciones particulares de sus diferentes  zonas, ordenadas alrededor del agua y de los determinantes ambientales y culturales.</t>
  </si>
  <si>
    <t>Se planificarán y gestionarán de manera participativa los centros de las áreas urbanas, para que sean atractivos, productivos y sostenibles, de acuerdo con sus particularidades y tipologías. Se desarrollarán estrategias para su puesta en valor, mediante la combinación de usos y actividades con énfasis en la vivienda, en un hábitat seguro con calidad urbana y ambiental.</t>
  </si>
  <si>
    <t>Se conformarán áreas urbanas próximas, multifuncionales, con diversidad de actividades, que promuevan la integración social, la adaptabilidad al cambio climático y recuperen el valor de su estructura ambiental (fuentes de agua, corredores ecológicos, zonas verdes, etc.), apoyadas en proyectos integrales alrededor del agua, con parámetros de urbanismo sostenible. Estos propósitos animarán los diferentes procesos de transformación de las ciudades, como el mejoramiento de barrios, la renovación urbana, la consolidación de la ciudad construida, y las dinámicas de expansión. Es importante que exista una vinculación activa de los ciudadanos, de tal manera que la dotación de las infraestructuras públicas sea acorde con las necesidades de los habitantes, y que se incluyan estrategias de protección a moradores, con especial atención a los asentamientos con mayores precariedades.</t>
  </si>
  <si>
    <t>Se fortalecerán las instancias de articulación y coordinación que promueven apuestas y cadenas productivas construidas desde los territorios, teniendo en cuenta sus potencialidades con mayor productividad y el encadenamiento entre los campos, las ciudades y el mundo, en equilibrio con los objetivos de conservación ambiental. Se busca generar economías de escala, internacionalización y desarrollar el turismo, al tiempo que se garantiza la conservación y la sostenibilidad de los recursos naturales que soportan las actividades económicas y sociales.</t>
  </si>
  <si>
    <t>a. Transformación productiva de las regiones</t>
  </si>
  <si>
    <t>Los territorios construirán de forma colectiva alternativas que mejoren la productividad, competitividad e innovación. Se deben tener presentes los saberes locales, las vocaciones locales, las ventajas comparativas y los vínculos económicos entre los territorios. Se desarrollarán estrategias para la transformación y fortalecimiento de las cadenas productivas regionales, a partir de CTI e internacionalización, implementadas mediante instrumentos nacionales y regionales y apalancadas en financiamiento público e inversión privada. Se garantizará una mayor eficiencia en el gasto y en la realización de programas mediante la integración de Colombia Productiva e iNNpulsa. En las zonas rurales se dará prioridad en municipios PDET y otros territorios mayormente afectados por la violencia y la incidencia de cultivos de uso ilícito.</t>
  </si>
  <si>
    <t>b. Inserción de las regiones en cadenas globales de valor</t>
  </si>
  <si>
    <t>Se fomentará la actividad exportadora en las regiones para mejorar el entorno de las cadenas productivas y la consolidación del comercio exterior. Se hará una revisión de medidas arancelarias y no arancelarias, armonización y facilitación de trámites y requisitos para el comercio exterior. Se diseñará una estrategia para mejorar las exportaciones de servicios modernos, que incluya análisis y propuesta del arreglo institucional y que permita identificar las barreras para el desarrollo. Se buscará la complementariedad en comercio de bienes y servicios, transferencia de tecnología, desarrollo de MiPymes y la diversificación de la canasta exportadora. Además, se promoverán proyectos y/o acuerdos bi o multinacionales, a partir de la identificación de relaciones funcionales de tipo ambiental, cultural, social y económico, que contribuyan al desarrollo del país.</t>
  </si>
  <si>
    <t>En concordancia con los Diálogos Regionales Vinculantes, los territorios desarrollarán sus capacidades para el aprovechamiento sostenible de su riqueza natural y cultural, vinculándola efectivamente a la oferta turística de tal manera que se impulse la cadena de valor del sector. El Gobierno Nacional, con el apoyo de las entidades territoriales y los diferentes actores públicos, privados y comunitarios, adelantará los proyectos estratégicos de turismo que fueron resultado de estos diálogos y que sean contemplados en el Plan Plurianual de Inversiones del Plan Nacional de Desarrollo. De igual forma, se promoverán herramientas para la creación de empresas turísticas, mediante el ajuste en el pago de la tarifa de parafiscalidad durante los primeros años de funcionamiento de estas unidades productivas. Este tipo de actividades contribuirán a la construcción de una cultura de paz y al posicionamiento de Colombia como un destino donde el turismo se hace en armonía con la vida, en línea con el Plan Sectorial de Turismo.</t>
  </si>
  <si>
    <t>d. Lineamientos para mejorar la infraestructura vial, turística y de servicios de los destinos turísticos</t>
  </si>
  <si>
    <t>Se consolidarán productos turísticos que resalten y rescaten el valor de la riqueza multicultural y la biodiversidad del país en los territorios, a través del reconocimiento de las expresiones artísticas, culturales y los saberes tradicionales, en concordancia con la capacidad de carga y el régimen de uso del suelo en cada territorio. De igual manera, se contemplará el extensionismo tecnológico a toda la cadena de valor, la digitalización y el turismo inteligente, para la prestación de un servicio diferenciado e incluyente. Este componente se desarrollará con detalle en las estrategias del Plan Sectorial de Turismo 2022-2026, documento que hace parte integral del Plan Nacional de Desarrollo, de acuerdo con lo dispuesto en Ley 300 de 1996, buscando el máximo beneficio para las comunidades locales, la reducción de impactos ambientales y socioculturales derivados de la actividad, así como garantizando una mayor eficiencia en el gasto y en la implementación de programas y proyectos de turismo, a través del ajuste institucional del Fondo Nacional de Turismo.</t>
  </si>
  <si>
    <t>Se diseñarán mecanismos de compensación que permitan la redistribución equitativa de las cargas por la conservación de ecosistemas que proporcionan beneficios a escala local y global, así como el despliegue de estrategias de gestión que integren a las comunidades locales como actores activos de los procesos conservación y restauración.</t>
  </si>
  <si>
    <t>Se realizarán ajustes institucionales y culturales para recuperar la confianza de la ciudadanía en las instituciones públicas. En este sentido, se mejorará la relación de las instituciones públicas con la ciudadanía, buscando cumplir con sus expectativas y dar respuestas oportunas a problemas sociales complejos. Se diseñará una regulación eficiente y de impacto, y la transformación del Estado avanzará en términos de transparencia, digitalización, capacidad de desarrollo inclusivo e innovación para combatir de manera eficaz las diferentes formas de corrupción.</t>
  </si>
  <si>
    <t>Se fortalecerán las capacidades de las entidades públicas mejorando la eficiencia institucional y generando valor público en el marco de un Estado Abierto, con énfasis en los territorios. Esta estrategia incluirá: a) la incorporación de prospectiva y estudios de futuros en la planeación estratégica de las entidades; b) el mejoramiento de los servicios de acompañamiento, asesoría y asistencia técnica territorial; c) la integración de la innovación en la gestión pública desde la promoción de las habilidades de experimentación, el uso de datos para la toma de decisiones, la gestión y el intercambio de conocimiento y el diseño de soluciones a retos y necesidades de la ciudadanía; d) el posicionamiento de la innovación pública a través de la creación del Comité Nacional de Innovación Pública; e) el desarrollo de las competencias de servidores y colaboradores públicos para la gestión estratégica de las compras y contrataciones públicas, así como para el uso y aprovechamiento de datos y tecnologías digitales emergentes; f) la alineación de las competencias y oferta institucional de bienes y servicios con las demandas y necesidades ciudadanas, en el marco de las recomendaciones de la Misión de Descentralización; y g) el aseguramiento de la unidad y coherencia entre las funciones ejercidas y el objeto que persiguen las entidades ejecutoras, evitando duplicidad de funciones y actividades entre entidades. Se integrarán en un sistema único las diferentes fuentes de información de la inversión pública y de financiación de los planes, programas y proyectos, contribuyendo a la aplicación efectiva de presupuesto por resultados, el Estado abierto, la transparencia en el acceso a la información y la simplificación de los reportes de las entidades del orden territorial. Los procesos de contratación deben incluir la posibilidad de pagar por resultados para aumentar la eficiencia del gasto público. Finalmente, se apoyarán a los territorios en el desarrollo de su tejido institucional en materia de productividad y de CTI, facilitando la asistencia técnica, la integración de mecanismos de gestión y la financiación. Por otro lado, se fortalecerá el liderazgo de las Comisiones Regionales de Competitividad e Innovación (CRCI) y de los Consejos Departamentales de Ciencia, Tecnología e Innovación (Codecti) y se consolidarán los Sistemas Departamentales de Ciencia, Tecnología e Innovación.</t>
  </si>
  <si>
    <t>c. Calidad, efectividad, transparencia y coherencia de las normas</t>
  </si>
  <si>
    <t>Se expedirá una nueva política de mejora regulatoria que permita responder a las recomendaciones post-acceso de la OCDE y las buenas prácticas regulatorias, concibiendo la expedición de normas como un ciclo, y consolidando la gobernanza regulatoria en el país. En particular, se garantizará que las normas estén basadas en evidencia, a partir de la implementación de evaluaciones ex ante y ex post. Se consolidará un inventario normativo único y articulado entre el nivel nacional y territorial, y se avanzará en la respuesta a las recomendaciones y buenas prácticas OCDE en relación con los organismos reguladores del país. Se simplificarán, racionalizarán y digitalizarán trámites, procedimientos administrativos y normas que estén obstaculizando la garantía de derechos, el cumplimiento de las obligaciones y el desarrollo de los mercados.</t>
  </si>
  <si>
    <t>d. Gobierno digital para la gente</t>
  </si>
  <si>
    <t>Se fortalecerá el Gobierno Digital del país para tener una relación eficiente entre el Estado y el ciudadano, para ello: i) se acelerará la digitalización de trámites y la masificación de servicios ciudadanos digitales. ii) Se tendrán en cuenta los desafíos y oportunidades que trae consigo la evolución tecnológica, social e institucional de la identidad digital, con el objeto de crear confianza y una interacción fiable, eficiente y segura entre el Estado y los habitantes del territorio. iii) Se impulsará la modernización de las entidades a través de incentivos para el uso de datos y la adopción de herramientas y tecnologías digitales, así como la implementación de pilotos de compra pública innovadora.</t>
  </si>
  <si>
    <t>e. Capacidades y articulación para la gestión territorial</t>
  </si>
  <si>
    <t>Se promoverá la colaboración entre territorios, entidades y actores para generar y fortalecer capacidades, a partir de los conocimientos y buenas prácticas de gestión, con énfasis en la gestión e implementación de proyectos. Para ello, se desarrollará una propuesta de gobernanza que permita definir roles y responsabilidades de los actores, y que fortalezca los mecanismos de coordinación y articulación entre diferentes niveles de gobierno y sectores. Para incentivar la planeación y gestión territorial, se aprovecharán los datos y la información, a partir del uso de tecnologías digitales, especialmente en las entidades locales y en los sectores más rezagados en el uso de este tipo de tecnologías.</t>
  </si>
  <si>
    <t>6. Dispositivos democráticos de participación: política de diálogo permanente con decisiones desde y para el territorio</t>
  </si>
  <si>
    <t>Se involucrará a la ciudadanía en la gestión de lo público, mejorando los dispositivos existentes, ampliando canales de diálogo y adaptándolos a la diversidad de la población del país y a sus necesidades cambiantes. Se definirán mecanismos de intercambio permanente, a través de los que sea posible rendir cuentas, que tengan presente el impacto sobre el bienestar y la calidad de vida</t>
  </si>
  <si>
    <t>a. Condiciones y capacidades institucionales, organizativas e individuales para la participación ciudadana</t>
  </si>
  <si>
    <t>Se reformulará la política institucional de participación ciudadana y se capacitarán servidores públicos para garantizar el involucramiento de la ciudadanía como un valor esencial en la gestión de lo público. Se implementará una política de fortalecimiento a expresiones asociativas de la sociedad civil, con el fin de ampliar la oferta destinada a la ciudadanía no organizada.</t>
  </si>
  <si>
    <t>c. Apropiación de lo público desde el ejercicio del control social</t>
  </si>
  <si>
    <t>Se implementarán acciones de fortalecimiento de la ciudadanía y servidores públicos en temas relacionados con control social y seguimiento al gasto público, con especial énfasis en los temas relacionados con la implementación del Acuerdo de Paz, priorizando municipios PDET. Así mismo, se garantizará la participación de mujeres, jóvenes y comunidades étnicas en las instancias de control social. A su vez, se diseñarán mecanismos innovadores mediante los cuales la ciudadanía pueda ejercer el control social y veeduría sobre la inversión y el gasto público.</t>
  </si>
  <si>
    <t>d. Consolidación de la planeación participativa</t>
  </si>
  <si>
    <t>El Gobierno Nacional impulsará la revisión, evaluación y modificación de la Ley 152 de 1994, por la cual se establece la Ley Orgánica del Plan de Desarrollo, con el propósito de avanzar en la reglamentación del Sistema Nacional de Planeación. A su vez, en concordancia con lo establecido en el Plan Marco de Implementación del Acuerdo de Paz, las modificaciones deberán orientarse también a la incorporación del enfoque de género y la representatividad de los sectores históricamente excluidos en la planeación del territorio Por otro lado, se promoverá la planeación participativa a través de la divulgación y uso de los instrumentos de planeación del territorio para habilitar y fortalecer espacios de diálogo que recojan los intereses sociales y comunitarios y que posibiliten la incidencia de la ciudadanía en la toma de decisiones a partir de la concertación de estrategias y alternativas que se ajusten a los contextos sociales, políticos, económicos, ambientales y culturales de sus territorios.</t>
  </si>
  <si>
    <t>Actores diferenciales para el cambio    EJES DE TRANSFORMACIÓN:   5. Pueblos y comunidades étnicas</t>
  </si>
  <si>
    <t>3. Derecho humano a la alimentación: más y mejores alimentos</t>
  </si>
  <si>
    <t>En el caso de los pueblos y comunidades étnicas, este derecho se traduce en garantizar disponibilidad y acceso de alimento, adecuaciones nutricionales de la población, teniendo en cuenta las prácticas alimentarias de acuerdo con el contexto cultural y territorial. Se trabajará por 1) la garantía y protección al derecho a la autonomía alimentaria y la reactivación de los sistemas alimentarios y las economías propias de los pueblos y comunidades étnicas; 2) La formulación e implementación de proyectos que promuevan la generación de ingresos y la articulación de las economías locales con el mercado nacional, regional y mundial; 3) la implementación de programas sostenibles para el mejoramiento progresivo de la situación alimentaria y nutricional de los pueblos y comunidades étnicas Lo anterior, instalando las bases para una política alimentaria nutricional humana, pluriétnica y multicultural, a través de las siguientes estrategias: Alimentos a la casa, asistencia alimentaria mediante entrega directa de mercados o bonos alimentarios; fomento de la producción popular a través de proyectos que promuevan la canasta básica familiar, teniendo en cuenta tanto productos con alto valor nutricional de la región, como la alimentación propia de cada comunidad étnica.</t>
  </si>
  <si>
    <t>4. Productividad para una economía de la vida con justicia ambiental</t>
  </si>
  <si>
    <t>Se fortalecerá la gobernanza ambiental con el objetivo de emprender una restauración ecológica y acceso a la justicia ambiental en territorios en situación de vulnerabilidad, y se logrará a partir de una mayor participación ciudadana mediante la consulta previa con pueblos y comunidades étnicas, sobre las decisiones que los puedan afectar, en especial a proyectos de extracción de recursos naturales o proyectos de infraestructura en los territorios con presencia de grupos étnicos. Por otra parte, la transición energética tiene como uno de sus epicentros los territorios étnicos. Esto ha dado lugar a reconfiguraciones desde los pueblos, el Estado y las empresas que son un desafío para comprender la diversidad étnica, sus derechos y la obligación del Estado de garantizarlos en el marco de políticas y proyectos de desarrollo. Los proyectos de energía solar y eólica tienen impactos socioculturales y ambientales en las comunidades que deben ser valorados y compensados de manera justa en el marco de procesos de consulta previa. Se trabajarán con los pueblos y comunidades étnicas las adecuaciones institucionales para el diseño de esquemas que les permitan obtener beneficios los proyectos para el fortalecimiento de su propio desarrollo.</t>
  </si>
  <si>
    <t>PILAR</t>
  </si>
  <si>
    <t>1. Consolidar la base natural, cultural y arqueológica del territorio como los elementos primarios del ordenamiento territorial, bajo un enfoque de justicia ambiental orientado al desarrollo sostenible. Esta perspectiva es fundamental para gestionar integralmente el agua en todas sus dimensiones y soportar las necesidades de transporte, acueductos, protección contra las inundaciones y sequías. Además de organizar la forma como las personas se localizan en el territorio y se lo apropian.   
2. Articular los planes de ordenamiento territorial a partir de las determinantes de superior jerarquía. Se avanzará en la actualización e implementación de los instrumentos de planificación que propicien la transformación productiva y la convergencia regional. 
3. Fortalecer las capacidades de los ciudadanos y gobiernos locales para comprender y aplicar los instrumentos de ordenamiento territorial, el catastro multipropósito y el Sistema de Administración del Territorio (SAT). El fortalecimiento es efectivo y sostenible si hay un tránsito del financiamiento de las entidades territoriales, pasando de uno basado en los recursos derivados del petróleo y de los minerales, a otro que esté fundado en la generación de recursos propios, a partir de los instrumentos tributarios de captura de valor en las áreas urbanas y rurales.</t>
  </si>
  <si>
    <t>1. Habilitadores que potencian la seguridad humana. Se definen como el conjunto de elementos estructurales para la garantía de los derechos fundamentales, la superación de privaciones y el desarrollo las capacidades de los individuos y las comunidades. Estos habilitadores constituyen un prerrequisito para el bienestar social, económico, cultural, ambiental y político de la población. En la consolidación de habilitadores se priorizará: (a) Un sistema de protección social universal y adaptativo que dé respuesta
oportuna a los riesgos sociales, económicos y ambientales; (b) la infraestructura física y de datos para el buen vivir; (c) la protección de la vida y el control institucional de los territorios para la construcción de una sociedad segura y sin violencias; y (d) la justicia para el cambio social con democratización del Estado y la garantía de derechos y libertades.
2. Superación de privaciones básicas. Las poblaciones más pobres deben contar con las capacidades básicas, de manera que superen las principales privaciones, y tengan garantías para el ejercicio de sus derechos en condiciones de igualdad. Este propósito se logra a través de una atención integral e intersectorial enfocada hacia: (a) garantizar el acceso efectivo a servicios esenciales en salud, educación y agua; (b) promover la conectividad digital que permita la superación de privaciones y el desarrollo de las
capacidades de las personas a lo largo de su vida a través del acceso, uso y apropiación de las TIC.
3. Expansión de las capacidades. Se entiende como la posibilidad de llevar a cabo el plan de vida que los individuos y comunidades consideran valioso a partir de la ampliación del espacio de capacidades. Se implementarán los mecanismos que le permitan a los individuos: (a) gozar de buena salud física, mental y social. (b) garantizar el cuidado en función de la autonomía y los derechos de las personas; (c) acceder a la educación postmedia de calidad y pertinente; (d) tener seguridad y autonomía económica gracias a estrategias de reconversión laboral. Para promover la inclusión productiva, se potenciará la economía popular y cooperativa, así como otras iniciativas productivas de
la ciudadanía.</t>
  </si>
  <si>
    <t>1. Sistema de protección social universal y adaptativo</t>
  </si>
  <si>
    <t>a. Programa de renta ciudadana</t>
  </si>
  <si>
    <t>Para avanzar hacia una protección universal de la población es necesario priorizar la atención de los más pobres y vulnerables de manera gradual y focalizada, bajo principios de integralidad, efectividad y eficiencia. Se establecerá un solo programa (Renta Ciudadana) que armonice las transferencias monetarias tanto condicionadas como no condicionadas. El diseño del programa tendrá como ejes el hogar, el ciclo de vida de cada uno de sus integrantes, y un enfoque de género y diferencial.
El monto de la transferencia tendrá un componente condicionado (para los hogares que cuenten con niños, niñas y adolescentes dependerá de la asistencia escolar y del acceso periódico a los centros de salud), y de otro no condicionado. Dicho monto
dependerá del número de integrantes del hogar y de la clasificación socioeconómica del hogar de acuerdo con el Sisbén o del instrumento de focalización que haga sus veces. El programa de Renta Ciudadana se complementará con un componente transversal de bienestar comunitario que busca mejorar las capacidades individuales y colectivas de los hogares beneficiarios.
Sistema de Protección Social universal y adaptativo El cumplimiento de las condiciones de permanencia de los hogares será evaluado periódicamente de acuerdo con los plazos que establezca el Gobierno Nacional. Los criterios de condicionalidad se pueden ir cambiando, en función de los avances del programa.</t>
  </si>
  <si>
    <t>b. Estrategia de acompañamiento a hogares en extrema pobreza</t>
  </si>
  <si>
    <t>c. Protección económica en la vejez y envejecimiento saludable</t>
  </si>
  <si>
    <t>El Departamento de Prosperidad Social implementará un programa de acompañamiento familiar y comunitario que busque, principalmente, guiar/orientar al hogar o comunidad en su proceso de movilidad social y realizar la gestión que promueva el acceso preferente a la oferta social pertinente. Desde la Mesa de Equidad, o quien haga sus veces, se garantizará acceso prioritario de los hogares vinculados a la oferta institucional. Esta estrategia se implementará de forma gradual y contará con un seguimiento y evaluación.</t>
  </si>
  <si>
    <t xml:space="preserve">Se revisarán y reformarán los mecanismos existentes a la fecha para la protección económica de las personas mayores, buscando garantizar seguridad en su ingreso, con el fin de mejorar las condiciones materiales y garantizar los derechos establecidos en la Convención Interamericana sobre la Protección de los Derechos Humanos de las Personas Mayores.
Se adelantará una reforma pensional con enfoque de la garantía del derecho, incluyente y equitativa a través del sistema de pilares. Se generarán escenarios de diálogo social nacional, con participación de todos los interlocutores: Gobierno Nacional, gobiernos locales, sector privado, organizaciones sindicales, gremios empresariales, academia, organizaciones sociales y asociaciones de personas mayores. Esta reforma aumentará la cobertura y la progresividad del sistema pensional tanto en la etapa de ahorro o acumulación de derechos como en la de desacumulación o disfrute de beneficios. Se fortalecerá la gestión de la Administradora Colombiana de Pensiones – Colpensiones y se disminuirán los aportes a salud, del 12% al 10%, por parte de los pensionados que devengan entre dos y tres salarios mínimos. Asi mismo, en las juntas directivas de las sociedades administradoras de fondos de pensiones tendrán asiento dos representantes de loa afiliados elegidos por ellos mismos, así como de un representante de las confederaciones de pensionados, de acuerdo con lo pactado en la Comisión Nacional de Concertación de Políticas Salariales y Laborales.   Adicionalmente y con el fin de garantizar las condiciones para el envejecimiento saludable y la vivencia de una vejez digna, autónoma e independiente en condiciones de igualdad, equidad y no discriminación, se implementará la Política Pública Nacional de Envejecimiento y Vejez bajo el principio de corresponsabilidad individual, familiar, social y estatal. En tal sentido, se desarrollarán las acciones que le permitan a las personas mayores acceder a seguridad económica, trabajo decente, emprendimiento, vivienda digna, seguridad alimentaria y nutricional, atención integral en salud, y a servicios de cuidado, lo anterior en articulación con el Sistema Nacional de Cuidado. Igualmente, se promoverá la inclusión social, la participación ciudadana de las personas mayores y el acceso a bienes y servicios públicos, así como a la educación y la investigación para enfrentar el desafío del envejecimiento y la vejez. Finalmente, se fortalecerán las acciones de prevención y atención de las violencias contra el adulto mayor y se orientará que el sistema de cultura, priorice y enaltezca el saber y las voces de nuestros mayores como pilar de la construcción de la memoria, la paz y la convivencia. </t>
  </si>
  <si>
    <t>d. Esquema de protección al desempleo</t>
  </si>
  <si>
    <t>Los trabajadores de la EPC tendrán acceso a la protección para la vejez, a los riesgos laborales y al sistema de salud.
Se diseñará una ruta específica de acceso a los planes, programas y proyectos de asistencia social, incluyendo la atención de emergencia para las personas trabajadoras de la EPC y su acceso a los servicios que harán parte del Sistema Nacional de Cuidado. También se diseñará un programa para asegurar la transición hacia condiciones de trabajo saludables y seguras para quienes estén vinculados a las economías populares. Se harán adecuaciones al Sistema de Inspección, Vigilancia y Control en el Trabajo.
El Gobierno Nacional gestionará el acceso a trabajos asalariados de los trabajadores de la economía popular y comunitaria, mediante acciones que promuevan comprendan: (i) la movilidad laboral; (ii) la formación en el trabajo, la certificación de competencias y el acceso a la educación en todos los niveles; y (iii) la promoción de pactos por el empleo con el sector privado. Finalmente, se brindarán servicios de cuidado en el marco del Sistema Nacional de Cuidado para la Vida y la Paz, haciendo el seguimiento y evaluación respectivos.</t>
  </si>
  <si>
    <t>Se diseñará un esquema de protección contra el desempleo redefiniendo el Mecanismo de Protección al Cesante -MPC, que responderá a las necesidades de la población desempleada y cesante, incluyendo trabajadores formales e informales.
Se tendrán en cuenta las brechas que existen en las distintas poblaciones (como jóvenes, mujeres, personas mayores, con discapacidad y personas LGBTIQ+, entre otras). Dicho esquema contemplará: (i) la exploración de nuevas formas de financiamiento para quienes no acceden a la oferta del Sistema de Subsidio Familiar y (ii) nuevas formas de acción que permitan abordar de manera universal apoyos frente a: la cobertura de ingresos y servicios a los desempleados, la inserción laboral productiva de quienes no cuentan con un empleo formal o bien se desempeñan en actividades informales e implementación de políticas activas y pasivas de mercados de trabajo que apoyen la reinserción, colocación laboral y emprendimiento.
Adicionalmente, se promoverán servicios para desempleados en las zonas donde haya grandes problemas de desempleo incluyendo los municipios medianos y pequeños y las zonas rurales.</t>
  </si>
  <si>
    <t>f. Sistema Nacional de Igualdad y Equidad (SNIE)</t>
  </si>
  <si>
    <t>El Ministerio de Igualdad creará el SNIE con el objetivo de formular y ejecutar las políticas y medidas para promover la eliminación de las desigualdades económicas, políticas y sociales e impulsar el goce del derecho a la igualdad; el cumplimiento de los principios de no discriminación y no regresividad; la defensa de los sujetos de especial protección constitucional y de grupos discriminados o marginados. El Ministerio de Igualdad coordinará con las demás entidades del gobierno nacional una estrategia de armonización de todos los sistemas existentes que contribuyan a la misionalidad del SNIE.</t>
  </si>
  <si>
    <t>g. Hacia la declaración universal de ingresos y consolidación del registro social de hogares</t>
  </si>
  <si>
    <t>e. Seguridad y protección social en la Economía Popular y Comunitaria (EPC)</t>
  </si>
  <si>
    <t>Con el objetivo de contar con un reporte de ingresos de todos los hogares, en el marco del Registro Social de Hogares (RSH), se implementará de manera gradual la verificación del reporte de ingresos de los hogares, o su estimación en los casos para los cuales no se encuentre información en los registros administrativos. Para esto, el DNP diseñará y liderará un esquema de ventanilla única que permita integrar los servicios y tramites hacia el ciudadano en el marco de la focalización y acceso a los programas sociales.</t>
  </si>
  <si>
    <t>h. Protección integral de la población habitante de calle y en riesgo de habitanza de calle</t>
  </si>
  <si>
    <t>Se implementará la Política Pública Social para Habitantes de la Calle – PPSHC con el fin de garantizar la protección, el restablecimiento y la inclusión social de esta población. Se brindará acceso a bienes y servicios relacionados con el Sistema de Cuidado y soluciones habitacionales; se realizará acompañamiento a hogares en pobreza extrema; se desarrollarán estrategias diferenciales para la mitigación de la discriminación y violencia interpersonal con enfoque de género. También se promoverán los derechos sexuales y reproductivos y la seguridad alimentaria y  nutricional, así como la atención integral del consumo de sustancias psicoactivas, entre otros, que garanticen el bienestar mental, físico y social de esta población.</t>
  </si>
  <si>
    <t>i. Superación de Situación de Vulnerabilidad para la reparación efectiva e integral de la población víctima del conflicto</t>
  </si>
  <si>
    <t>El Departamento Nacional de Planeación, el Departamento Para la Prosperidad Social y la Unidad para la Atención y Reparación Integral para las Víctimas, con el objetivo de construir de manera conjunta con la población víctima soluciones duraderas y sostenibles en el tiempo, fortalecerán los mecanismos para la
identificación de necesidades, la focalización beneficiarios de acuerdo con sus carencias y el seguimiento de los resultados en la oferta del Estado orientada a
garantizar los derechos a la vivienda y la generación de ingresos.</t>
  </si>
  <si>
    <t>2. Fortalecimiento y desarrollo de infraestructura social</t>
  </si>
  <si>
    <t>El Gobierno Nacional impulsará la diversificación de fuentes de financiación y la vinculación de capital privado para la provisión de establecimientos educativos,
centros de desarrollo integral de niñas, niños y adolescentes en artes, cultura, deportes, ciencia y tecnología y ambiente, centros carcelarios, infraestructura
deportiva, cultural u otra infraestructura social. Para contribuir a este fin, la Agencia Nacional de Infraestructura – ANI podrá estructurar, contratar y gestionar
infraestructura productiva y social a través del mecanismo de asociaciones público- privadas.
En educación, se implementará un nuevo plan de infraestructura educativa que orientará los recursos y esfuerzos desde distintos actores para la reducción de
rezagos de la infraestructura física y tecnológica en la educación preescolar, básica, media y superior, especialmente en zonas rurales y con un enfoque territorial. El plan Infraestructura física y digital para el buen vivir estará acompañado de un proceso que garantice la formalización de los títulos y
mejora en los sistemas de información del estado de las infraestructuras, y la disposición oportuna de recursos educativos. Las instituciones educativas serán
territorios seguros, protectores, de paz y reconciliación, donde se fomente el encuentro, el diálogo, la participación efectiva de los distintos miembros de la
comunidad, así como el reconocimiento de saberes diversos. De igual forma, se promoverán nuevos modelos constructivos, amigables con el medio ambiente.</t>
  </si>
  <si>
    <t>3. Sistemas de transporte público urbanos y regionales para aprovechar las aglomeraciones urbanas</t>
  </si>
  <si>
    <t>a. Aumento de la oferta de transporte público urbano y regional con esquemas tarifarios diferenciales</t>
  </si>
  <si>
    <t>b. Financiación sostenible de los sistemas de transporte público</t>
  </si>
  <si>
    <t>Se establecerá un marco jurídico que permita desarrollar esquemas de financiación de los sistemas de transporte público, precisando diferentes fuentes de recursos que puedan establecerse de origen público, privado o mixto, de naturaleza tributaria o no tributaria. Así mismo, se fortalecerán los mecanismos para que las autoridades locales estructuren, adopten e implementen nuevas fuentes de pago y financiación para lograr la sostenibilidad financiera de estos sistemas. El Gobierno Nacional establecerá por una sola vez esquemas de cofinanciación para la sostenibilidad de los sistemas.</t>
  </si>
  <si>
    <t>Los Sistemas Estratégicos de Transporte Público (SETP) con convenios de cofinanciación vigentes deberán entrar en funcionamiento, y el Gobierno Nacional
apoyará técnica y financieramente la estructuración, implementación y entrada en operación de nuevos sistemas o proyectos de transporte público limpios, con
esquemas tarifarios diferenciales que cuenten con subsidios y subvenciones que consideren la capacidad de pago de los segmentos de población más vulnerables, y los patrones de movilidad de las mujeres y población cuidadora.</t>
  </si>
  <si>
    <t>c. Calidad y seguridad del servicio de los sistemas de transporte público con enfoque diferencial</t>
  </si>
  <si>
    <t>El apoyo del Gobierno Nacional a los sistemas de transporte público estará condicionado a la promoción de la movilidad sostenible, al mejoramiento de la
calidad del servicio de transporte público de pasajeros, y a la implementación de mecanismos de gestión de demanda y control a la informalidad por parte de las
entidades territoriales, para lo cual se establecerán indicadores de seguimiento, cuyo cumplimiento estará a cargo de las autoridades locales bajo la inspección, vigilancia y control de la Superintendencia de Transporte. Con este propósito, se reglamentará el uso de herramientas tecnológicas de transporte, se desarrollarán normas para dotar a las autoridades territoriales de mecanismos para fortalecer el control operativo al tránsito, la transición energética del sector transporte y la seguridad vial, así como para mitigar las principales problemáticas que afectan la operación de los sistemas de transporte público como la evasión y elusión de la tarifa, el uso inadecuado de los carriles exclusivos y preferenciales y todas las formas de violencia, exclusión y discriminación hacia las mujeres (y otros grupos de población).</t>
  </si>
  <si>
    <t>4. Acceso, uso y aprovechamiento de datos para impulsar la transformación socia</t>
  </si>
  <si>
    <t>Se garantizará la disponibilidad de datos básicos para el diseño de programas sociales, la investigación y el desarrollo social, económico y cultural. El Gobierno
Nacional diseñará e implementará el programa de datos básicos, y para ello: (i) designará la entidad encargada de su operación y gestión; (ii) determinará la
normativa que se requiera para su gobernanza; y (iii) implementará la solución tecnológica que garantice su adecuada gestión.</t>
  </si>
  <si>
    <t>Se implementará y dispondrán las herramientas y servicios que garanticen la aplicación de la interoperabilidad por defecto en las entidades públicas,
incorporando las modificaciones normativas que se requieran para tal fin.</t>
  </si>
  <si>
    <t>Se creará una estrategia de portabilidad de datos. Se definirán los aspectos institucionales, normativos y tecnológicos que se requieran para su desarrollo, en el
marco del derecho comercial y de competencia. Se busca promover y aumentar la reutilización y transmisión segura de la información, fortalecer el empoderamiento de las personas sobre sus datos y mejorar la prestación de servicios públicos.</t>
  </si>
  <si>
    <t>Se implementará una estrategia de datos sectorial en el marco de las recomendaciones, discusiones y lineamientos expedidos por el Comité Nacional de
Datos y Comité de Administración de Datos. Se busca aumentar la disponibilidad y aprovechamiento de datos de calidad, impulsar proyectos de uso e intercambio de datos y consolidar una cultura de datos en los sectores administrativos del país.
Esta estrategia deberá abordar, entre otros elementos: i) la caracterización del ecosistema de datos sectorial; ii) el mapeo y gestión de sistemas de información y datos maestros, abiertos y de referencia; iii) la priorización de proyectos de uso e intercambio de datos; y iv) la definición de necesidades de infraestructura
tecnológica para la interoperabilidad y el aprovechamiento de la información.</t>
  </si>
  <si>
    <t>5. Convivencia y seguridad ciudadana corresponsable y participativa</t>
  </si>
  <si>
    <t>b. Creación del Sistema Nacional de Convivencia para la Vida</t>
  </si>
  <si>
    <t>Se creará un nuevo modelo corresponsable y basado en la prevención y atención de factores de riesgo en el que se le brinde el acompañamiento técnico y jurídico a las autoridades locales para la formulación, implementación, seguimiento y evaluación.
Se debe garantizar el acceso a fuentes de financiación en materia de convivencia y seguridad ciudadana. En el marco de este modelo, se desarrollarán cuatro
herramientas fundamentales para la atención de las necesidades de las personas, comunidades y territorios: i) la actualización del Sistema Integrado de Emergencias y Seguridad (SIES), ii) los nuevos lineamientos de política pública interinstitucionales e intersectoriales, que deben estar articulados desde el Gobierno Nacional para su Protección de la vida y control institucional posterior alineación con los Planes Integrales de Convivencia y Seguridad Ciudadana, iii) las estrategias que permitan fortalecer las capacidades nacionales y territoriales para la prevención y atención de delitos, comportamientos contrarios a la convivencia y factores de riesgo en entornos rurales y urbanos y iv) la revisión de los instrumentos normativos existentes para la reglamentación de la convivencia y seguridad ciudadana.</t>
  </si>
  <si>
    <t>Se creará el Sistema Nacional de Convivencia para la Vida –SNCPV- que facilite espacios de intercambio que permitan construir rutas para asumir de manera
democrática los diferentes conflictos, derivadas de las interacciones entre ciudadanos, entre ciudadanos e instituciones públicas y privadas.
El objetivo de este sistema es articular y facilitar escenarios de Convivencia a través de mecanismos tales como el diálogo, la concertación entre otros, que permitan construir rutas para reducir la posibilidad de conflictos derivados de las interacciones interpersonales, entre ciudadanos e instituciones, con la perspectiva de contribuir a superar los obstáculos que impiden el desarrollo y promover los derechos humanos en el marco de la Seguridad Humana en procura de alcanzar la Paz Total. El SNCPV permite fortalecer entre otras acciones la articulación intrainstitucional, interinstitucional e Inter agencial, en la resolución de diferentes demandas sociales, en el marco de la Gestión de escenarios de Diálogo y Concertación en las diferentes expresiones de Movilización Social.</t>
  </si>
  <si>
    <t>Se formulará e impulsará ante el Congreso de la República un proyecto de ley estatutaria que fortalezca la protección a la libertad de reunión, de manifestación y
de protesta social pacífica, garantizando derechos y libertades de sus participantes.</t>
  </si>
  <si>
    <t>Se transformará la Policía Nacional para fortalecer el carácter civil de la institución. Parte de este cambio se concentrará en la profesionalización del servicio, a través de la institucionalización de un modelo de servicio de policía orientado a las personas, de carácter preventivo y dirigido al logro de la convivencia. Así mismo, se fortalecerá la participación y la veeduría ciudadana con el fin de mejorar la prestación del servicio. Igualmente se desarrollarán los planes de fortalecimiento de las capacidades de la Policía para el cumplimiento de su mandato constitucional, incluyendo la revisión de la adscripción ministerial y ajuste de la arquitectura institucional. Se eliminará el ESMAD y se creará una unidad orientada a la solución pacífica e inteligente de los conflictos, que incluya un componente de intervención ante situaciones de alteración del orden público, que implique actividades delictivas, violentas o contrarias a la convivencia y que actúe bajo los estrictos protocolos de respeto a los Derechos Humanos.</t>
  </si>
  <si>
    <t>d. Transformación de la Policía Nacional para la garantía del ejercicio de los derechos, libertades públicas, convivencia y la seguridad humana</t>
  </si>
  <si>
    <t>c. Protección a la libertad de reunión, manifestación y protesta social pacífica</t>
  </si>
  <si>
    <t>a. Nuevo modelo nación-territorio para la convivencia y la seguridad ciudadana</t>
  </si>
  <si>
    <t>6. Control institucional del territorio para minimizar las amenazas al bienestar de las personas y las comunidades</t>
  </si>
  <si>
    <t>b. Desarticulación corresponsable del multicrimen</t>
  </si>
  <si>
    <t>d. Inteligencia, investigación criminal y judicialización para desmantelar los nodos estratégicos del sistema criminal</t>
  </si>
  <si>
    <t>Se realizará un diagnóstico y un plan de fortalecimiento de las capacidades humanas y los medios técnicos de inteligencia y contrainteligencia, así como las capacidades de investigación criminal y de judicialización para afrontar el multicrimen y la convergencia criminal, con énfasis en la corrupción, permitiendo comprender los sistemas adaptativos complejos e identificar sus redes criminales complejas.</t>
  </si>
  <si>
    <t>c. Mecanismos de cooperación internacional para desarticular las redes trasnacionales de multicrimen</t>
  </si>
  <si>
    <t>Para identificar, afectar y desarticular las redes trasnacionales del multicrimen y afrontar de manera articulada los retos comunes que estas representan, se
aprovecharán los mecanismos de cooperación y coordinación multilateral con el fin de promover el mejoramiento de las condiciones socioeconómicas, con especial énfasis, en zona de frontera y el bienestar de sus poblaciones.</t>
  </si>
  <si>
    <t>Se formulará la política para la desarticulación del multicrimen, priorizando el lavado de activos y los grandes capitales provenientes de economías ilícitas. Para su implementación, se establecerán mecanismos de cooperación entre las entidades que intervienen en las etapas de investigación y judicialización de las estructuras multicrimen, incluyendo a la Fiscalía General de la Nación y la Rama Judicial. En especial, se priorizarán acciones para la intervención de las redes de lavado de activos, extorsión y contrabando por su impacto a nivel territorial. En materia de extinción de dominio, la Sociedad de Activos Especiales (SAE) en articulación con la Unidad de Información y Análisis Financiero (UIAF), coordinarán estrategias para impedir que el crimen organizado haga usufructo de estos activos y continúen siendo usados en sus redes criminales.</t>
  </si>
  <si>
    <t>a. Prevención y protección para poblaciones vulnerables desde un enfoque diferencial, colectivo e individual</t>
  </si>
  <si>
    <t>Se actualizará la política pública en materia de prevención, seguridad y protección individual y colectiva, y se ampliará la capacidad de respuesta del Cuerpo Élite de la Policía. Asimismo, se fortalecerá y modernizará la Unidad Nacional de Protección, en el marco de las funciones que le fueron asignadas por las normas, para que pueda lograr de manera eficaz y eficiente la protección de las personas, y comunidades, y lograr así la superación de vulnerabilidades de riesgo con un enfoque diferencial. Se priorizará el fortalecimiento de capacidades organizativas para la autoprotección y denuncia de las comunidades. Estos esfuerzos, además de estar sustentados en el diálogo permanente entre autoridades, comunidades y liderazgos sociales, buscarán garantizar el pleno ejercicio de los derechos y libertades de la población vulnerable haciendo especial énfasis en los enfoques diferenciales.</t>
  </si>
  <si>
    <t>7. Defensa integral del territorio para la protección de la soberanía, independencia, integridad territorial y del orden constitucional</t>
  </si>
  <si>
    <t>a. Ley de Seguridad Fronteriza</t>
  </si>
  <si>
    <t>b. Capacidades estratégicas para salvaguardar los intereses nacionales</t>
  </si>
  <si>
    <t>c. Posicionamiento y cooperación regional e internacional para la defensa
nacional</t>
  </si>
  <si>
    <t>d. Inteligencia estratégica más efectiva, transparente y al servicio de la
protección de la vida, derechos y libertades</t>
  </si>
  <si>
    <t>Se implementará un plan integral de seguridad y defensa para las fronteras y se generarán los mecanismos de coordinación interinstitucionales con la finalidad de reducir los factores desestabilizadores que afectan la seguridad y la defensa nacional.
En este marco, se elaborará y radicará un proyecto de Ley de Seguridad Fronteriza.</t>
  </si>
  <si>
    <t>Se avanzará en la implementación del Sistema Integral de Defensa Nacional (SIDEN), que permitirá actualizar, adquirir y desarrollar las capacidades estratégicas conjuntas para la defensa nacional. Adicionalmente, se identificarán y generarán capacidades que permitan el control institucional del territorio, y la protección de las fronteras y los activos estratégicos, como aporte al orden constitucional.</t>
  </si>
  <si>
    <t>Se consolidarán agendas internacionales a través de los canales diplomáticos existentes, que aseguren la cooperación internacional en materia de defensa y
seguridad para afrontar de manera conjunta las amenazas comunes, diversificar esfuerzos regionales y globales para la construcción de nuevas alianzas estratégicas que mejoren las capacidades.</t>
  </si>
  <si>
    <t>Se generará conocimiento especializado, mediante la entrega de productos de inteligencia estratégica al Gobierno Nacional que involucren el análisis del entorno con el fin de reducir la incertidumbre en la toma de decisiones, anticipar las amenazas y minimizar el nivel de vulnerabilidad del Estado. Estas actividades de inteligencia estratégica se centrarán en proteger la vida, los derechos y libertades de la población, en un marco de estricto acatamiento de la Constitución, la Ley y el respeto de los DD. HH. y DIH. Para lo anterior se incrementarán las capacidades para el desarrollo de las actividades de inteligencia estratégica a través de la alineación entre la arquitectura institucional, la planta de personal y los aspectos técnicos, incluyendo la infraestructura. Adicionalmente, se contará con una estrategia de comunicación para la generación de una cultura de inteligencia estratégica, que asegure un adecuado flujo de información, para mejorar la interacción del Estado con la ciudadanía, bajo las normas legales aplicables y promoviendo la transparencia.</t>
  </si>
  <si>
    <t>a. Dirección Nacional de Seguridad Digital</t>
  </si>
  <si>
    <t>Se creará la Agencia Nacional de Seguridad Digital y Asuntos Espaciales, a través de precisas facultades extraordinarias otorgadas por el Congreso de la República al Presidente, como parte de la estructura de la Presidencia de la República, cuya Dirección Nacional de Seguridad Digital tendrá como objeto alcanzar un ecosistema digital confiable y seguro e implementar acciones para la protección del Estado en general. Esta dirección será la encargada de planificar, coordinar, articular las actividades que fomenten la preparación y la resiliencia del país, la generación de hábitos de uso seguro y establecerá las propuestas de elementos vinculantes que aseguren el actuar de las entidades del Estado ante posibles amenazas y riesgos de índole digital. Colocará en marcha el Modelo de Gobernanza de la Seguridad Digital establecido en el Decreto 338 de 2022. También coordinará las actividades propuestas en los siguientes literales b y c.</t>
  </si>
  <si>
    <t>Se diseñará e implementará una estrategia para adelantar las medidas enfocadas a salvaguardar la infraestructura crítica cibernética del país. Se protegerá la información de las entidades gubernamentales y de las personas de posibles ataques cibernéticos y delitos informáticos, bajo principios de resiliencia y rápida 
recuperación. Adicionalmente se definirá una estrategia para impulsar el concepto de “seguridad digital por defecto” para garantizar la continua prestación de los servicios ofrecidos por las entidades públicas y se establecerán los lineamientos técnicos para adoptar los estándares y buenas prácticas en el tema. Estas estrategias se desarrollarán en el marco de los Derechos Humanos. Finalmente, con el fin de fortalecer estrategias de respuesta oportuna y adecuada frente a los riesgos y amenazas de índole digital, se creará un observatorio de ciberseguridad.</t>
  </si>
  <si>
    <t>c. Legislación nacional para un ecosistema digital seguro y confiable</t>
  </si>
  <si>
    <t>b. Protección de las personas, de las infraestructuras digitales, fortalecimiento de las entidades del Estado y garantía en la prestación de sus servicios en el entorno digital</t>
  </si>
  <si>
    <t>Se creará una hoja de ruta que integre los esfuerzos interinstitucionales en materia normativa, con el fin de adoptar las medidas legislativas nacionales y la cooperación internacional para combatir el ciberdelito, como los que trata el Convenio de Budapest.</t>
  </si>
  <si>
    <t>8. Seguridad digital confiable para la garantía de las libertades, la protección de la dignidad y el desarrollo integral de las personas</t>
  </si>
  <si>
    <t>c. Respeto a los DD. HH. y al DIH desde un enfoque diferencial</t>
  </si>
  <si>
    <t>Se revisará y ajustará la estructura organizacional y los procesos bajo los principios y enfoques de trasformación digital, gestión del conocimiento e innovación, integridad, transparencia, reducción del riesgo de corrupción, vocación por el servicio público y servicio ciudadano. Así mismo, se implementará el Modelo de Planeación y Desarrollo de las Capacidades de la Fuerza Pública y aplicará herramientas de sostenibilidad y eficiencia del gasto con el fin de que su presupuesto responda a la estrategia y las políticas sectoriales. Como complemento de la adecuación organizacional, se construirá un nuevo edificio para el funcionamiento del Ministerio de Defensa Nacional.</t>
  </si>
  <si>
    <t>Desde el sector Defensa, se desarrollarán proyectos de ciencia, tecnología e innovación (CTeI) y alianzas estratégicas con los sectores público, privado y con la academia, que incorporen lineamientos para el aprovechamiento comercial de los bienes intangibles y derechos de propiedad intelectual. Con las entidades del GSED se adoptará una estrategia que contribuya al desarrollo de capacidades y encadenamientos productivos de la industria de defensa (astillera, aeroespacial, metalmecánica, de comunicaciones, de transporte, entre otros) con el sector productivo nacional. Por último, para incrementar la presencia del Estado en todo el territorio nacional, mejorar la conectividad y promover la competitividad regional, el Estado hará uso de las capacidades duales de la Fuerza Pública y fortalecerá la operación de SATENA, mediante su capitalización y la subvención de la operación de rutas aéreas sociales. Con este mismo propósito, en conjunto con las entidades territoriales, se promoverá la conectividad, competitividad y la infraestructura aeronáutica existente, en el marco del Plan Estratégico Aeronáutico 2030 de la Aeronáutica Civil, garantizando la seguridad operacional y de la aviación civil.</t>
  </si>
  <si>
    <t>Se realizará una revisión de los procesos de evaluación para ascensos y cambios de categoría de los uniformados de la Fuerza Pública, en el marco del régimen de carrera, de manera que sean más equitativos y se rijan por procedimientos sustentados en la meritocracia.</t>
  </si>
  <si>
    <t>Se establecerán controles y evaluaciones objetivas del desempeño para mejorar los procesos de investigación y juzgamiento de la Justicia Penal Militar y Policial (JPMP), la calidad, la oportunidad y transparencia en la prestación de sus servicios, con autonomía e independencia. Adicionalmente, se implementarán herramientas logísticas y tecnológicas que simplifiquen y agilicen los procesos, que permitan un uso racional de los recursos y disminuyan las posibilidades del error judicial. Con el fin de atender de manera más adecuada y oportuna los diferentes casos del Fondo de Defensa Técnica y Especializada de los miembros de la Fuerza Pública, se ampliará la cobertura a las jurisdicciones ordinarias, especial para la paz y penal militar, y de asuntos disciplinarios.</t>
  </si>
  <si>
    <t>Se implementará el servicio social para la paz en coordinación con las entidades del Gobierno Nacional. Los jóvenes podrán apoyar diversas actividades (refrendación y el cumplimiento de acuerdos de paz, ambientales, educación, trabajo con víctimas, alfabetización digital, entre otros). La eliminación de la obligatoriedad del servicio militar se hará de manera gradual y sujeta a la profesionalización de la Fuerza Pública, conservando el servicio militar como una capacidad para el mantenimiento de la seguridad y defensa, fortaleciendo la incorporación a través de incentivos económicos, educativos, de bienestar entre otros.</t>
  </si>
  <si>
    <t>a. Nuevo servicio social para la paz y eliminación de la obligatoriedad del servicio militar</t>
  </si>
  <si>
    <t>9. Legitimidad, transparencia e integridad de las instituciones para la seguridad humana</t>
  </si>
  <si>
    <t>b. Sistema de Bienestar Integral de la Fuerza Pública, sus familias y de los veteranos</t>
  </si>
  <si>
    <t>Se diseñará una nueva Política de Bienestar para la Fuerza Pública y sus familias, orientada a mejorar el portafolio de servicios y su cobertura y contribuir al
mejoramiento de la calidad de vida, en especial de la población que integra la base de la Fuerza Pública. Se ampliarán las capacidades del Grupo Social y Empresarial de Defensa (GSED) para la implementación de planes y programas de bienestar. Dentro de esta política, se garantizará el otorgamiento de los subsidios de vivienda a integrantes de la Fuerza Pública, se modernizará el Sistema de Salud de las Fuerzas Militares y de la Policía Nacional. La gestión del capital humano tendrá como pilar fundamental el cierre de brechas en materia de educación, por lo que se diseñará una hoja de ruta que fortalezca las capacidades de formación, capacitación, investigación, instrucción, entrenamiento y reentrenamiento de acuerdo con los perfiles y planes de carrera, que contribuyan al a la consolidación del sector defensa.
Finalmente, se deberá implementar el Sistema Nacional de Atención Integral al Veterano, para cumplir con la Ley 1979 de 2019, en articulación con las entidades
que integran la Comisión Intersectorial para la Atención Integral al Veterano.</t>
  </si>
  <si>
    <t>Se creará la política de Derechos Humanos que integre los estándares internacionales y nacionales, siguiendo las recomendaciones del informe de la
Comisión de la Verdad y organismos internacionales de Derechos Humanos. De igual forma, se brindará capacitación y entrenamiento certificado con enfoque en DDHH al personal de la Fuerza Pública, desde su incorporación. Se profundizará la transversalización de los enfoques diferenciales en todo el Sector Defensa.</t>
  </si>
  <si>
    <t>d. Sistemas de Justicia Penal Militar y Policial y de Defensa Técnica y Especializada</t>
  </si>
  <si>
    <t>e. Ascensos de la Fuerza Pública desde la meritocracia y la igualdad de condiciones</t>
  </si>
  <si>
    <t>f. Industria y CTeI desde la seguridad y defensa para la transformación, la conectividad y el desarrollo</t>
  </si>
  <si>
    <t>g. Modernización para incrementar el valor público, la integridad y la transparencia en la seguridad</t>
  </si>
  <si>
    <t>10.Servicios de justicia centrados en las personas, comunidades y
territorios</t>
  </si>
  <si>
    <t>a. Prestación efectiva de justicia con enfoque diferencial y métodos de
resolución de conflictos</t>
  </si>
  <si>
    <t>b. Jurisdicción especial indígena, justicias propias y comunitaria, y
desarrollo de justicia ambiental</t>
  </si>
  <si>
    <t>Se desarrollará la política de fortalecimiento de la justicia familiar con énfasis en las Comisarías de Familia, garantizando la atención territorial y el restablecimiento de los derechos de los niños, niñas, adolescentes y personas en general en el marco de las violencias ocurridas en la familia. Además, se extenderá el uso y apropiación de métodos de resolución de conflictos y del Programa Nacional de Casas de Justicia y Centros de Convivencia. Se promoverá el uso pertinente de los servicios de justicia, las habilidades, los conocimientos, y las circunstancias que permitan a las personas identificar, evaluar y actuar ante sus conflictos y necesidades jurídicas.</t>
  </si>
  <si>
    <t xml:space="preserve">Se identificarán, planificarán y gestionarán fuentes de financiación efectivas y sostenibles para el funcionamiento autónomo de la Jurisdicción Especial Indígena.
Se caracterizarán las justicias propias y comunitaria para robustecer su reconocimiento por las autoridades locales, con énfasis en sus prácticas, saberes ancestrales y la promoción de respuestas efectivas a sus necesidades específicas.
Adicionalmente, se promoverá el acceso a la justicia en asuntos ambientales. 
</t>
  </si>
  <si>
    <t>c. Renovación de la arquitectura institucional del Sistema de Justicia</t>
  </si>
  <si>
    <t>Se realizará una estrategia de desarrollo de capacidades institucionales, técnicas y tecnológicas del Sistema de Justicia que le permitan funcionar como un ecosistema institucional integrado, descentralizado y enfocado en la dignidad de las personas, las comunidades y los territorios. Además, se reformará o actualizará el Plan Decenal del Sistema de Justicia 2017-2027 para fortalecer el acceso a la justicia y la productividad del sistema.</t>
  </si>
  <si>
    <t>d. Transformación de la evidencia para el diseño de las políticas de justicia</t>
  </si>
  <si>
    <t>Se diseñarán e implementarán encuestas de necesidades jurídicas centradas en personas, índices sintéticos y modelos de optimización, sustentados en la gestión y producción de información de calidad del sistema de justicia. Esta información permitirá que los servicios de justicia se centren en las vidas y libertades de las personas, comunidades y empresas, y se reconozcan las necesidades, brechas y barreras que enfrentan al acceder a la justicia.</t>
  </si>
  <si>
    <t>e. Sistema Nacional de Defensa Jurídica del Estado</t>
  </si>
  <si>
    <t>Se formulará una única política integral de Estado de mediano y largo plazo para la transformación digital de la justicia, centrada en procesos de modernización y uso de herramientas TIC para ampliar la cobertura y mejorar la calidad de la prestación del servicio de justicia, así como orientar su diseño para que responda a las necesidades y capacidades de las personas.</t>
  </si>
  <si>
    <t>Se ampliará la conectividad, las capacidades tecnológicas de los operadores de justicia, los servicios digitales de justicia y su uso a nivel territorial, por medio del fortalecimiento de la infraestructura tecnológica.</t>
  </si>
  <si>
    <t>c. Herramientas tecnológicas con enfoques diferenciales para la divulgación y acceso al ordenamiento jurídico</t>
  </si>
  <si>
    <t>b. Conectividad integral y estrategia multicanal para los servicios de justicia digital</t>
  </si>
  <si>
    <t>a. Política de Estado de Transformación Digital de la Justicia de mediano y largo plazo</t>
  </si>
  <si>
    <t>Se formulará una estrategia que permita a las personas acceder y conocer las normas vigentes, a través de los diferentes sistemas ofrecidos por las entidades del sector justicia. Además, se promoverá la mejora en la calidad jurídica de la producción normativa y su depuración. Lo anterior, con el fin de divulgar información normativa, y facilitar el acceso al ordenamiento</t>
  </si>
  <si>
    <t>d. Capacidades y la oferta del Sistema de Justicia</t>
  </si>
  <si>
    <t>Se realizará un mapa de justicia con la caracterización de las capacidades de la oferta en los territorios; un modelo de articulación y coordinación entre el Sistema de Justicia y los Sistemas Locales de Justicia; y una estrategia diferenciada para el fortalecimiento de las capacidades institucionales, técnicas y tecnológicas de los prestadores de servicios.</t>
  </si>
  <si>
    <t>11.Justicia digital eficiente e incluyente para el bienestar de las personas en los territorios</t>
  </si>
  <si>
    <t>12.Humanización de la política criminal y superación del Estado de Constitucional en materia penitenciaria y carcelaria</t>
  </si>
  <si>
    <t>a. Tratamiento penitenciario, resocialización y no reincidencia para un proyecto de vida digno</t>
  </si>
  <si>
    <t>Se realizará la supresión, fusión y/o determinación de la estructura, organización y funciones de las entidades del Sistema Nacional Penitenciario y Carcelario del Sector Administrativo de Justicia y del Derecho para mejorar las condiciones de vida en reclusión de las personas privadas de la libertad y para el pleno cumplimiento de la finalidad resocializadora de la pena. Adicionalmente, se elaborará un protocolo de tratamiento penitenciario y de resocialización para la población privada de la libertad, atendiendo los enfoques de género y diferenciales, y las necesidades y particularidades de los grupos poblaciones de mujeres, LGBTIQ+, discapacidad, persona mayor, extranjeros, migrantes, comunidades étnicas, entre otros. Se adoptará el Plan Integral de Programas y Actividades de Resocialización. Se implementarán acciones encaminadas para que las personas privadas de la libertad reciban asesoría jurídica para el trámite de obtención de subrogados penales y beneficios administrativos como parte de su tratamiento penitenciario de carácter progresivo. Finalmente, se realizarán convenios para el fortalecimiento progresivo de los Centros de Armonización Indígenas o sus equivalentes en el marco de la colaboración armónica entre los organismos del Estado, sin perjuicio de la autonomía que le asiste a las Autoridades Indígenas en la determinación o creación de dichos centros y la destinación de estos.</t>
  </si>
  <si>
    <t>Se formalizará el Sistema Nacional de Defensa Jurídica del Estado, que integre las entidades del orden nacional y territorial, para gestionar de manera efectiva, vinculante y articulada el ciclo de defensa jurídica, con el fin de disminuir los pagos; generar ahorros al Estado por sentencias, conciliaciones y laudos; y reducir la deuda vigente. La defensa jurídica se posicionará como política de Estado para disminuir el impacto fiscal de la litigiosidad de las entidades, bajo un modelo de gestión por resultados, sustentado en la gestión del conocimiento y la transformación digital. Se consolidará la cultura de prevención del daño antijurídico, resolución de conflictos y gerencia eficiente del litigio, a través de una correcta articulación interinstitucional y comprometiendo a todas las instituciones del Estado a disminuir el número de procesos, aumentar la tasa de éxito procesal y generar ahorros al Estado</t>
  </si>
  <si>
    <t>b. Justicia restaurativa para la recomposición de los lazos sociales</t>
  </si>
  <si>
    <t>Se diseñará una estrategia para preservar los vínculos sociales de las personas privadas de la libertad con su entorno. Ello permitirá garantizar sus derechos, especialmente, a la integración social y familiar; y mitigar los efectos negativos por la privación de la libertad. De igual manera, se reformará el Sistema de Responsabilidad Penal para Adolescentes -SRPA bajo un enfoque de justicia restaurativa y pedagógico para prevenir la reiteración del delito. Se implementará la política nacional de justicia juvenil restaurativa en los territorios, impulsando la implementación de programas, prácticas y procesos de justicia restaurativa en el SRPA. Finalmente, se promoverá la protección integral de los adolescentes y jóvenes, garantizando los derechos a la verdad y reparación integral de las víctimas, así como, el restablecimiento de los vínculos comunitarios para reducir la reiteración en el delito.</t>
  </si>
  <si>
    <t>Se implementará una estrategia articulada entre el orden nacional y las entidades territoriales para la implementación de la justicia restaurativa, además de garantizar la prestación de los servicios de salud, alimentación, educación y trabajo y servicios públicos (luz, agua, entre otros), incluyendo la identificación de fuentes de financiación y cofinanciación para las entidades territoriales. Además, se impulsará la implementación del programa de atención pos penitenciaria en los territorios, para prevenir la reincidencia y garantizar la inclusión social de la población pos penada.</t>
  </si>
  <si>
    <t>d. Robustecimiento de la alternatividad penal, tratamiento diferenciado y prevención del delito</t>
  </si>
  <si>
    <t>c. Atención a la población condenada, sindicada y pospenada en los territorios</t>
  </si>
  <si>
    <t>e. De un enfoque reactivo de la política criminal y penitenciaria a uno sustentado en evidencia empírica</t>
  </si>
  <si>
    <t>Se promoverá la articulación de los sistemas de información de las entidades que participan en las diferentes etapas de la política criminal de adultos, y adolescentes y jóvenes. Se establecerá una línea base de goce efectivo de derechos de personas privadas de la libertad</t>
  </si>
  <si>
    <t>Se desarrollará una estrategia para la promoción del uso de sanciones no privativas de la libertad, la aplicación de beneficios administrativos y medidas sustitutivas de la pena de prisión, incluyendo la formulación del programa de coordinación de la prestación de servicios de utilidad pública. Ello permitirá racionalizar, humanizar y descongestionar el sistema penal; implementar el nuevo enfoque restaurativo; y garantizar los derechos procesales. Se implementará un tratamiento penal diferenciado con enfoque de género y perspectiva interseccional en los casos en los que se presenten factores de vulnerabilidad. Así mismo, se implementará la Política Pública de Prevención del Delito de Adolescentes y Jóvenes priorizando la ejecución de acciones articuladas entre el orden nacional y territorial. Finalmente, se realizarán campañas de concientización ciudadana sobre los fines del derecho penal para el  reconocimiento de la alternatividad penal, la resocialización y la prevención del delito como formas de tramitar la conflictividad social en materia penal del uso irreflexivo e incapacitante de la prisión.</t>
  </si>
  <si>
    <t>f. Extinción de dominio para el beneficio social</t>
  </si>
  <si>
    <t>Se realizarán ajustes normativos e institucionales, en articulación con el poder judicial, para garantizar mayor efectividad de los procesos judiciales de extinción de domino, y la administración y destinación de los bienes para el desarrollo de modelos cooperativos y asociativos de las poblaciones vulnerables y promoción de la economía popular, así como para la vivienda de población en proceso de reincorporación. Este proceso permitirá que la gestión de los activos administrados por la Sociedad de Activos Especiales (SAE) se realice de manera eficiente, planificada y transparente.</t>
  </si>
  <si>
    <t>a. Fortalecimiento de la búsqueda de personas dadas por desaparecidas</t>
  </si>
  <si>
    <t xml:space="preserve">Se creará el Sistema Nacional de Búsqueda de Personas Dadas por Desaparecidas en contexto y razón del conflicto armado para la articulación de los procesos de búsqueda de la Unidad de Búsqueda de Personas dadas por Desaparecidas, la Fiscalía General de la Nación, el Instituto Nacional de Medicina Legal y Ciencias Forenses, el Ministerio Público, la Policía Nacional, el Sistema Integral de Verdad, Justicia, Reparación y No Repetición -SIVJRNR y demás entidades competentes. Este  sistema atenderá la participación de las víctimas, las comunidades y las autoridades propias. Lo anterior, permitirá el diseño de una política pública integral participativa de protección de derechos de las víctimas para la prevención y erradicación de la desaparición forzada de personas; y facilitará la implementación del Plan Nacional de Búsqueda de Personas dadas por Desaparecidas. Se fortalecerá el Mecanismo de Búsqueda Urgente – MBU a través de acciones de seguimiento y monitoreo.
</t>
  </si>
  <si>
    <t>b. Oferta institucional y de los mecanismos de justicia transicional</t>
  </si>
  <si>
    <t>d. Plan de socialización y promoción de los mecanismos restaurativos en la justicia transicional</t>
  </si>
  <si>
    <t>c. Implementación del Sistema Restaurativo de la Jurisdicción Especial para la Paz</t>
  </si>
  <si>
    <t xml:space="preserve">Se integrará la oferta institucional de los diferentes sistemas de justicia transicional con el fin de promover el acceso a la justicia y el fortalecimiento de la institucionalidad local, los liderazgos sociales y procesos organizativos. Esto se realizará a través de una estrategia de acompañamiento sostenido a los territorios priorizados que permita construir, con participación de las víctimas, las comunidades afectadas y sus autoridades propias, una respuesta interinstitucional ajustada a sus necesidades.
</t>
  </si>
  <si>
    <t>Se elaborarán los instrumentos normativos necesarios para determinar las competencias, tanto a nivel nacional como territorial, para la implementación del sistema restaurativo de la Jurisdicción Especial para la Paz. Esto permitirá definir los ámbitos de acción de las distintas entidades del ejecutivo en la implementación de las sanciones propias, incluyendo las condiciones efectivas de restricción de libertades y derechos, y las medidas de contribución a la reparación, así como las medidas no sancionatorias en su régimen de condicionalidad. Se desarrollarán informes anuales de monitoreo, análisis y evaluación de la información sobre la oferta institucional en materia de justicia transicional, que permita activar rutas para la implementación y seguimiento de los componentes de las sanciones propias y medidas de contribución a la reparación en el marco de la justicia transicional.</t>
  </si>
  <si>
    <t>Se creará una estrategia de socialización y pedagogía de los mecanismos restaurativos de la justicia transicional, incluyendo las sanciones propias y medidas  de contribución a la reparación, para aportar a la reconciliación social, tanto a nivel nacional como territorial, con pertinencia étnica.</t>
  </si>
  <si>
    <t>e. Ciudadanías activas y participativas que construyen paz y justicia social</t>
  </si>
  <si>
    <t>Se formulará un programa para la consolidación de vocerías ciudadanas que fortalezca liderazgos juveniles y promueva la participación social, la construcción de la paz con justicia, la resolución pacífica de conflictos y el desescalamiento de la conflictividad social.</t>
  </si>
  <si>
    <t>13.Justicia transicional para la reconciliación sustentada en la verdad, justicia, reparación y no repetición</t>
  </si>
  <si>
    <t>14.Regulación de las drogas: del prohibicionismo a la dignificación de las personas, comunidades, territorios y el medio ambiente</t>
  </si>
  <si>
    <t>a. Regulación para la garantía de derechos y libertades</t>
  </si>
  <si>
    <t>Se modificará la legislación vigente en los siguientes temas: (i) regulación de usos alternativos de la planta de coca; (ii) uso adulto, producción y comercialización del cannabis; (iii) usos para fines medicinales, terapéuticos, industriales y científicos de sustancias psicoactivas; y (iv) protección del uso ancestral y popular, priorizando la participación de los campesinos y de las comunidades étnicas. Además, se implementará: (i) el tratamiento penal diferenciado para pequeños cultivadores, (ii) medidas para la inclusión social y productiva, y (iii) alternativas a la privación de la libertad en delitos menores asociados a drogas. Por último, se adelantarán ajustes institucionales que promuevan la actuación coordinada para diseñar e implementar la nueva política de drogas.</t>
  </si>
  <si>
    <t>b. Transformación integral de los territorios, tránsito a la legalidad, cuidado de la naturaleza y protección de la vida</t>
  </si>
  <si>
    <t>Se formulará una política nacional de drogas que impulse la transición gradual de economías ilegales a legales por medio de la transformación territorial y la implementación de modelos económicos sostenibles que dignifiquen a las comunidades y protejan la naturaleza. Esta política estará orientada a la generación de proyectos productivos regionales con cultivos de alta rotación y generación de agroindustria que incluyan créditos de fácil acceso, titulación de tierras y generación de modelos asociativos de trabajo. Adicionalmente, promoverá prácticas culturales, ancestrales, medicinales y de procesamiento lícito de cultivos de coca, marihuana, amapola y otras sustancias psicoactivas para la obtención de productos comerciales y contarán con espacios plurales de diálogo con actores y autoridades territoriales y nacionales. Finalmente, el Gobierno Nacional, a través de la Sociedad de Activos Especiales (SAE) gestionará y administrará los activos extintos y en proceso de extinción de dominio de forma articulada con el nuevo paradigma de la política de drogas y la Paz Total.</t>
  </si>
  <si>
    <t>c. Desarticulación de estructuras multicrimen relacionadas con el fenómeno de las drogas y otras economías ilegales</t>
  </si>
  <si>
    <t>d. Estrategia de política exterior para el cambio del paradigma del fenómeno de las drogas</t>
  </si>
  <si>
    <t>e. Reducción de las vulnerabilidades asociadas al consumo de sustancias psicoactivas y protección de la salud pública</t>
  </si>
  <si>
    <t>Se definirán las acciones para la desarticulación de organizaciones criminales, especialmente, a través del sometimiento individual y colectivo de dichas estructuras, en el marco de la paz total. Se estructurará una estrategia en donde la actuación del Estado se concentrará en los actores del sistema criminal que generan violencia, lavan activos, extorsionan y se lucran en mayor proporción de las actividades ilegales. En este sentido, la Fuerza Pública priorizará la interdicción de sustancias ilícitas y los insumos para su procesamiento, así como la destrucción de infraestructuras para su producción, y la erradicación forzosa de cultivos industriales.</t>
  </si>
  <si>
    <t>Se implementará una estrategia internacional de drogas de corto y mediano plazo orientada a liderar el cambio del enfoque global basado en la guerra contra las drogas articulada interinstitucionalmente con el Ministerio de Relaciones Exteriores y en desarrollo de los principios y lineamientos que determine el Alto Gobierno para tal fin. De esta manera será posible articular y coordinar los esfuerzos internacionales para promover consensos y debates orientados a consolidar alternativas al prohibicionismo en materia de drogas.</t>
  </si>
  <si>
    <t>Se desarrollarán acciones basadas en evidencia con enfoque en salud pública y derechos humanos relacionadas con: i) reducción de riesgos y daños del consumidor, ii) descriminalización del consumidor, iii) prevención del consumo en niños, niñas y adolescentes, iv) protección social de las personas que consumen sustancias psicoactivas y, v) la atención del consumo problemático. Adicionalmente, se buscará mitigar el riesgo asociado al consumo de sustancias y dejar atrás la estigmatización. Para ello, la implementación de las acciones tendrá en cuenta, entre otros, el Plan Nacional de Salud Rural, el Plan Decenal de Salud Pública y el Programa Integral de atención y prevención del consumo que define el Punto 4 del Acuerdo de Paz.</t>
  </si>
  <si>
    <t>1. Hacia un sistema de salud garantista, universal, basado en un modelo de salud preventivo y predictivo</t>
  </si>
  <si>
    <t>a. Colombia como territorio saludable con APS a partir de un modelo preventivo y predictivo</t>
  </si>
  <si>
    <t>Se buscará hacer efectiva la APS a través de la reorientación de los servicios de salud y el cumplimiento efectivo de las competencias de los integrantes del Sistema de Salud, para lo cual se propone (i) desarrollar equipos interdisciplinarios territorializados permanentes y sistemáticos, para garantizar la promoción de la salud y prevención de la enfermedad, a través de la coordinación de acciones sectoriales e intersectoriales; (ii) conformar redes integrales e integradas territoriales de salud, en las que participan prestadores públicos, privados y mixtos que garantizan servicios con calidad, oportunidad y pertinencia, cerca de donde viven las poblaciones; (iii) se recuperará, fortalecerá y modernizará la red pública hospitalaria, en particular en las zonas con baja oferta de servicios, apoyado en la ejecución de un plan maestro de inversiones en infraestructura y dotación; (iv) se formulará e implementará una nueva política de talento humano en salud, con enfoque de género, mejoramiento de la cobertura y distribución del talento humano en el territorio nacional y (v) se fortalecerá el aseguramiento en salud para el cuidado integral de toda la población, bajo el control y regulación del Estado.</t>
  </si>
  <si>
    <t>b. Determinantes sociales en el marco del modelo preventivo y predictivo</t>
  </si>
  <si>
    <t>Para promover la intervención de determinantes sociales se requiere poner en marcha políticas intersectoriales que incluyen: (i) la actualización de la política de derechos sexuales y reproductivos que promuevan relaciones sanas basadas en el respeto y que garantice el acceso universal a la consulta preconcepcional y de la gestante, así como la educación para la sexualidad, la prevención de situaciones de violencias, matrimonios y uniones tempranas y del embarazo adolescente, la gestión menstrual y acceso a métodos anticonceptivos, así como la interrupción voluntaria del embarazo; (ii) promoción de hábitos saludables con enfoque de curso de vida tales como la creación e implementación de un programa de juego activo y actividad física con enfoque diferencial, basado en la promoción de la salud y prevención de la enfermedad, y (iii) acciones de interés en salud pública según necesidades demográficas y el perfil epidemiológico, considerando mecanismos para reducir enfermedades crónicas no trasmisibles, enfermedades tropicales desatendidas, emergentes y reemergentes. Para el caso de cáncer se fortalecerá la detección temprana, la prevención, el acceso oportuno y el control, incluyendo enfoque intercultural, en conjunto con los territorios y en el marco de APC. Adicionalmente, se revisará y actualizará el Programa Ampliado de Inmunizaciones (PAI) y se fortalecerá la capacidad de resiliencia del sistema de salud ampliando el alcance de la ley 2064 de 2020.</t>
  </si>
  <si>
    <t>c. Más gobernanza y gobernabilidad, mejores sistemas de información en salud</t>
  </si>
  <si>
    <t>Para lograr una mayor gobernanza del sistema de salud se propone un esquema multinivel de participación nacional y territorial a través de Consejos de Salud, fortaleciendo la rectoría mediante: (i) la desconcentración del sistema de inspección, vigilancia y control liderado desde la SNS; (ii) el mejoramiento del sistema de vigilancia en salud pública y sanitario; (iii) la modernización institucional con el fortalecimiento de la rectoría del MSPS, la capacidad de ADRES, el INVIMA, el INS, y el Instituto de Evaluación Tecnológica en Salud (IETS) garantizando su independencia y (iv) la promoción desde la academia de observatorios de equidad y bienestar poblacional, para el análisis, monitoreo y seguimiento nacional y subnacional de los factores y condiciones intersectoriales que inciden en los resultados en salud pública. En materia de herramientas digitales para mejorar la gestión se realizará: (i) el desarrollo de un Sistema de información único e interoperable que permita la articulación de todos los actores del SGSS; y (ii) la ampliación en la salud digital a  través de la apropiación de tecnologías de información en el ecosistema sanitario, desde aplicaciones y servicios digítales, desarrollo y adopción de sistemas y componentes de TIC, con interoperabilidad, estándares de salud y ciberseguridad.</t>
  </si>
  <si>
    <t>d. Sostenibilidad de los recursos en salud</t>
  </si>
  <si>
    <t>A partir de las capacidades adquiridas en la gestión del riesgo en salud y gestión financiera, se contará con instrumentos que faciliten la convergencia de incentivos dentro de los diferentes integrantes del sistema basados en el mejoramiento de la prevención y los resultados y cumplimiento de las obligaciones legales en salud mediante: (i) la revisión del gasto en salud, promoviendo una asignación de recursos más eficiente acorde con los riesgos en salud de la población, y en función de resultados medidos como mínimo, en términos de mortalidad y morbilidad prematura potencialmente evitable; (ii) el fortalecimiento del sistema de pago, el giro directo, la restitución de recursos, la auditoría y la rendición de cuentas de los recursos de salud, con transparencia e integridad, garantizando el seguimiento en tiempo real, la continuidad y ampliación de la capacidad de giro directo de los recursos a los prestadores de servicios de salud, así como, el fortalecimiento de los sistemas de administración y seguimiento de los recursos por parte de la ADRES; (iii) el mejoramiento de la capacidad de movilización de recursos internos, como los impuestos saludables en alcohol, tabaco, alimentos y bebidas ultra procesadas y azucaradas, articulados con el plan estratégico para promover hábitos saludables; (iv) disposición de recursos de cofinanciación por parte de las entidades territoriales para atender la población migrante y redireccionamiento de excedentes de aportes patronales para ese fin, y (v) la alineación de necesidades de financiamiento, acorde con el ciclo presupuestal, con la planeación y estimación de las necesidades en salud, en todos los ámbitos del Sistema.</t>
  </si>
  <si>
    <t>e. Acceso equitativo a medicamentos dispositivos médicos y otras tecnologías</t>
  </si>
  <si>
    <t>Se implementarán políticas para asegurar la disponibilidad, acceso, continuidad, calidad, y uso seguro y adecuado de tecnologías en salud a través de las siguientes estrategias: (i) implementar estrategias para el abastecimiento, acceso y disponibilidad de las tecnologías en salud para lo cual se formulará entre otras una nueva política farmacéutica (ii) generar iniciativas de producción de tecnologías estratégicas de carácter público o mixto; promoviendo el trabajo articulado con el sector privado que fortalezcan la cadena de suministro; (iii) promover el uso de medicamentos genéricos, y del uso del estándar semántico en el caso de dispositivos médicos; (iv) generar estrategias de compras públicas centralizadas con mecanismos eficientes; (v) uso de plataformas digitales reguladas para compra de tecnologías de salud; (vi) implementar mecanismos de regulación de precios, incluyendo la evaluación por valor terapéutico; (vii) formular mecanismos de articulación de las medicinas y terapias alternativas y complementarias (MTAC) con el Sistema de Salud; (viii) fortalecer los procesos de cualificación y gestión del talento humano requerido para la atención en los servicios farmacéuticos; (ix) revisar la normatividad existente sobre flexibilidades en materia de patentes y su proceso de implementación y (x) implementar un sistema de información de consulta pública que le permita conocer la disponibilidad a corto y mediano plazo de la oferta de medicamentos e insumos</t>
  </si>
  <si>
    <t>f. Fortalecimiento de la Política de ciencia, tecnología e innovación en salud</t>
  </si>
  <si>
    <t>Para incentivar el desarrollo tecnológico e investigación en salud se requiere: (i) implementar la misión de investigación e innovación para la transferencia y apropiación de conocimiento, que junto con el fortalecimiento de la Comisión Intersectorial para el desarrollo y producción de tecnologías estratégicas en salud - CIDTPES, fomentarán la garantía de la disponibilidad de tecnologías y servicios innovadores para la “autonomía sanitaria y el bienestar social”, y, (ii) desarrollo de acuerdos de transferencia de tecnología, entre otros y (iii) potenciar centros de investigación en salud.</t>
  </si>
  <si>
    <t xml:space="preserve">a. Primera infancia feliz y protegida </t>
  </si>
  <si>
    <t xml:space="preserve">Se avanzará de manera progresiva en la universalización de la atención integral, con prioridad en las comunidades rurales y territorios mayormente afectados por la violencia. En el próximo cuatrienio se pasará de 1,9 millones de niñas y niños de 0 a 5 años atendidos con educación inicial en el marco de la atención integral a 2,7 millones, en articulación con el Sistema Nacional del Cuidado. La primera infancia debe desarrollarse integralmente y crecer en condiciones de amor, juego y protección. Los proyectos pedagógicos de calidad girarán en torno a la música, el arte y la oralidad. Se realizará por primera vez en el país un seguimiento longitudinal y atención integral de calidad a una cohorte de niños nacidos a partir del 7 de agosto de 2022, la “Generación de la Paz”, acompañando su trayectoria educativa, garantizando tránsitos armónicos, pertinentes y de calidad. En un esfuerzo conjunto con las entidades territoriales se priorizarán recursos desde distintas fuentes de financiación, como el Sistema General de Regalías, para el mejoramiento y dotación de ambientes de aprendizaje para la primera infancia. </t>
  </si>
  <si>
    <t xml:space="preserve">b. Resignificación de la jornada escolar: más que tiempo </t>
  </si>
  <si>
    <t xml:space="preserve">Se dará un nuevo sentido a la jornada escolar para aumentar las oportunidades de aprendizaje de los estudiantes, a través de una oferta educativa más diversa, que integre la cultura, el deporte, la recreación, la actividad física, las artes, la ciencia, la ciudadanía y la educación para la paz. Para ello, se llevarán a cabo rutas de acompañamiento a Entidades Territoriales Certificadas (ETC) y colegios para fortalecer las capacidades de gestión pedagógica y escolar, para la identificación e implementación de esquemas viables y diversos que favorezcan nuevas formas de entender la jornada escolar. </t>
  </si>
  <si>
    <t>c. Dignificación, formación y desarrollo de la profesión docente para una educación de calidad</t>
  </si>
  <si>
    <t xml:space="preserve">Se robustecerá la institucionalidad pública para garantizar la protección de los derechos laborales de los docentes. De manera participativa se llegará a consensos en relación con el ingreso al magisterio, la formación profesional, la evaluación, el retiro y una política de bienestar docente que garantice sus derechos laborales. Se revisarán los criterios de evaluación docente para contar con instrumentos apropiados y pertinentes que den cuenta de la transformación y el avance en las prácticas pedagógicas. Se fortalecerá la formación de docentes, directivos docentes, orientadores escolares con el objetivo de tener una educación más contextualizada que responda a las necesidades de los estudiantes e impacte positivamente en sus proyectos de vida. Se creará un sistema de formación docente que articule los diferentes niveles, y se hará énfasis en la formación situada mediante el Programa Todos a Aprender (PTA). Se apoyará a educadores oficiales en ejercicio con la financiación para el acceso a programas de formación inicial, formación continua y posgradual. Se fortalecerán redes y comunidades de aprendizaje de docentes, orientadores escolares, directivos docentes, como una estrategia de formación entre pares. Finalmente, se fortalecerán las Escuelas Normales Superiores en sus capacidades y condiciones para consolidarlas como centros de excelencia en formación y liderazgo educativo en las zonas rurales. </t>
  </si>
  <si>
    <t xml:space="preserve">d. Movilización social por la educación en los territorios </t>
  </si>
  <si>
    <t xml:space="preserve">Se pondrá en marcha un programa que involucre a 40 mil estudiantes de las escuelas normales superiores y universitarios, especialmente de licenciaturas, para que apoyen voluntaria y solidariamente a los estudiantes de preescolar, básica y media, a partir de un modelo de aprendizaje en el que haya diálogo. El voluntariado podrá hacerse en el marco de las prácticas profesionales, en tiempo completo con desplazamiento a territorio, o en tiempo parcial de manera presencial o virtual. Finalmente, a través del PTA se dinamizarán expediciones pedagógicas que movilicen a las comunidades educativas con el fin de avanzar en la formación integral y la educación de calidad. </t>
  </si>
  <si>
    <t xml:space="preserve">e. Currículos para la justicia social </t>
  </si>
  <si>
    <t xml:space="preserve">Se construirán de manera colectiva los lineamientos curriculares que el país demanda. Los lineamientos curriculares tendrán en cuenta, entre otros, las recomendaciones de la Comisión de la Verdad, la Comisión Asesora para la Enseñanza de la Historia, los aportes sobre justicia restaurativa. Se busca simplificar la arquitectura curricular actual y que las escuelas implementen currículos más pertinentes y contextualizados. Se impulsará la formación en habilidades del siglo XXI, para la paz y la ciudadanía global con una permanente referencia a las necesidades y contextos territoriales. </t>
  </si>
  <si>
    <t xml:space="preserve">Se potencializarán las capacidades de las Entidades Territoriales Certificadas en Educación (ETC) para la gestión del talento humano, los recursos financieros, las alianzas y demás estrategias que permitan garantizar el acceso y permanencia de las niñas, niños, y jóvenes en el sistema educativo. Se continuará con la implementación del Plan Especial de Educación Rural (PEER), y se pondrá énfasis en la implementación de los compromisos educativos incluidos en los Programas de Desarrollo con Enfoque Territorial (PDET). </t>
  </si>
  <si>
    <t xml:space="preserve">f. Gestión territorial educativa y comunitaria </t>
  </si>
  <si>
    <t xml:space="preserve">g. Educación media para la construcción de proyectos de vida </t>
  </si>
  <si>
    <t xml:space="preserve">Se hará una transformación curricular de la educación media para una formación integral, que tendrá en cuenta los intereses y necesidades de los jóvenes. Se incentivarán mecanismos de articulación de la media – en estrategia de multicampus regionales - con la Educación para el Trabajo y el Desarrollo Humano (ETDH), y la educación superior. En este proceso participará el SENA. Se ampliarán las apuestas de la orientación socio–ocupacional y se fomentarán las competencias socioemocionales, la educación económica y financiera, así como la educación ciudadana y para la reconciliación. </t>
  </si>
  <si>
    <t xml:space="preserve">h. Hacia la erradicación de los analfabetismos y el cierre de inequidades </t>
  </si>
  <si>
    <t xml:space="preserve">Se fortalecerán las ETC para la ampliación de la atención educativa dirigida a la población joven, adulta y mayor a través de modelos educativos flexibles, pertinentes, con apuestas de educación virtual, que involucren procesos de emprendimiento. Igualmente, se desarrollarán procesos de búsqueda activa de la población analfabeta, dándole prioridad a la ruralidad y a las poblaciones excluidas. Además, se fortalecerá el Plan Nacional de Lectura, Escritura y Oralidad- PNLEO con diversas modalidades para crear ambientes de aprendizaje, a través de una oferta de servicios y programas diversos, con mayor dotación de materiales bibliográficos para promoción de la lectura, la investigación y el diálogo comunitario. </t>
  </si>
  <si>
    <t xml:space="preserve">i. Programa de Educación Intercultural y Bilingüe </t>
  </si>
  <si>
    <t xml:space="preserve">Se fortalecerán las lenguas extranjeras, nativas, criollas y de señas colombiana en Educación Preescolar, Básica y Media con el fin de preservar la riqueza cultural, lingüística y étnica del país en nuestros niños, niñas, adolescentes y jóvenes. Para lograr este objetivo, el Programa de Educación Intercultural y Bilingüe implementará acciones tales como mentorías y formación a docentes y directivos docentes; acompañamiento en el uso de recursos pedagógicos gratuitos físicos y en línea no solamente en zonas urbanas sino además en zonas rurales; adicionalmente se creará una política pública intercultural y bilingüe desde la caracterización y reconocimiento de las culturas de nuestros territorios. </t>
  </si>
  <si>
    <t xml:space="preserve">j. Por un Programa de Alimentación Escolar (PAE) más equitativo, que contribuya al bienestar y la seguridad alimentaria </t>
  </si>
  <si>
    <t>El PAE ampliará su alcance como estrategia de permanencia escolar para contribuir a la seguridad alimentaria y nutricional. Se avanzará en el incremento progresivo de la cobertura hasta alcanzar la universalidad, y con la atención durante todo el año escolar, incluyendo los periodos de receso académico, en las regiones priorizadas, privilegiando la participación de las comunidades en la operación del programa y el control social con transparencia, en concordancia con lo establecido en la transformación de Derecho Humano a la Alimentación. k. Educación superior como un derecho La educación superior será reconocida como un derecho fundamental progresivo para la realización humana. Se avanzará de manera gradual en la política de gratuidad en la matrícula de las IES públicas. Se fomentará el acceso de 500 mil nuevos estudiantes, acompañados de estrategias para promover la permanencia y la graduación, priorizando a jóvenes provenientes de contextos vulnerables, municipios PDET y ruralidad dispersa. Las IES públicas contarán con la financiación para su sostenibilidad, y con la asignación de recursos adicionales para el mejoramiento de sus condiciones, que se distribuirán con criterios de cierre de brechas y llegada a las regiones.</t>
  </si>
  <si>
    <t xml:space="preserve">k. Educación superior como un derecho </t>
  </si>
  <si>
    <t>La educación superior será reconocida como un derecho fundamental progresivo para la realización humana. Se avanzará de manera gradual en la política de gratuidad en la matrícula de las IES públicas. Se fomentará el acceso de 500 mil nuevos estudiantes, acompañados de estrategias para promover la permanencia y la graduación, priorizando a jóvenes provenientes de contextos vulnerables, municipios PDET y ruralidad dispersa. Las IES públicas contarán con la financiación para su sostenibilidad, y con la asignación de recursos adicionales para el mejoramiento de sus condiciones, que se distribuirán con criterios de cierre de brechas y llegada a las regiones.</t>
  </si>
  <si>
    <t>4. Conectividad digital para cambiar vidas</t>
  </si>
  <si>
    <t xml:space="preserve">a. Estrategia de conectividad digital </t>
  </si>
  <si>
    <t xml:space="preserve">Se establecerá una estrategia de conectividad nacional y regional focalizada que permita: i) llevar conectividad a las zonas que no cuentan con el servicio y mejorar la cobertura y calidad en las zonas donde no se cumple con los indicadores de calidad, esto a través de diferentes tecnologías y compartición de infraestructura. ii) Diseñar mecanismos de coinversión entre el Estado y los actores privados para el despliegue de redes de telecomunicaciones (neutras, cable submarino, entre otras). iii) Proponer mecanismos técnicos y normativos que permitan la eliminación de barreras por parte de las entidades territoriales para el despliegue de redes de telecomunicaciones. iv) Asignar el espectro radioeléctrico y su uso eficiente, especialmente para servicios 5G, a través de esquemas y condiciones que maximicen el bienestar social y la compartición de este recurso. v) Establecer condiciones reglamentarias diferenciales a nivel local, regional y/o para casos de uso del espectro radioeléctrico. vi) Crear condiciones para la prestación del servicio de Internet que promueva la inclusión de actores locales y regionales, como pequeños prestadores del servicio de Internet - ISP y/o redes comunitarias. vii) Priorizar y actualizar el marco normativo de las obligaciones de hacer en las asignaciones y renovaciones de espectro que permita establecerlas por parte de MinTIC. vii) Fortalecer otros servicios del sector TIC, tales como, televisión, radio, y postal. </t>
  </si>
  <si>
    <t xml:space="preserve">b. Alfabetización y apropiación digital como motor de oportunidades para la igualdad </t>
  </si>
  <si>
    <t>Se diseñará e implementará una estrategia para democratizar las TIC y desarrollar la sociedad del conocimiento y la tecnología mediante la alfabetización digital, así como el uso y la apropiación de las TIC con enfoque diferencial. Esta estrategia incluirá: i) La creación de rutas de atención, programas virtuales y laboratorios digitales en las diferentes regiones del país. ii) La modernización del sistema educativo que permita brindar a las niñas, niños y jóvenes, así como a la comunidad educativa, instrumentos para involucrarse en el mundo de la tecnología. iii) La implementación de iniciativas para generar cultura y apropiación de hábitos de uso seguro de tecnologías digitales desde la educación temprana, con énfasis en la protección de menores en los entornos digitales.</t>
  </si>
  <si>
    <t xml:space="preserve">a. Promoción, prevención y atención integral de la salud mental </t>
  </si>
  <si>
    <t xml:space="preserve">Para promover el bienestar mental se requiere: (i) actualizar la política vigente (ii) abordar el consumo de sustancias psicoactivas como un problema de salud pública, con enfoque de riesgos y daños (iii) construir una estrategia intersectorial que promueva la salud mental a través de la inclusión social, la eliminación del estigma y la discriminación, el desarrollo de competencias socioemocionales e identificación oportuna de afectaciones mentales. (iv) la ampliación de la cobertura de rehabilitación psicosocial en particular en las zonas más apartadas. </t>
  </si>
  <si>
    <t xml:space="preserve">b. Salud, ambiente y cambio climático </t>
  </si>
  <si>
    <t xml:space="preserve">La salud pública contribuirá a la adaptación y mitigación del cambio climático a través de la investigación, la inspección, vigilancia y control. Se estimulará la participación y la movilización social con enfoque de justicia climática. Así mismo, el país adoptará estándares internacionales en materia de protección de la vida y la salud y se expedirá e implementará el plan de acción intersectorial de la Política Integral de Salud Ambiental (PISA). Para mitigar los riesgos que afectan la salud de las poblaciones se requiere: (i) establecer criterios técnicos de salud en los procesos de licenciamiento de proyectos productivos y de infraestructura, y (ii) definir los limites ambientales para la protección de la salud de las personas y comunidades. </t>
  </si>
  <si>
    <t xml:space="preserve">c. Fortalecimiento de la seguridad vial para la protección de la vida </t>
  </si>
  <si>
    <t>Se implementará el Plan Nacional de Seguridad Vial 2022-2031. Se definirán los planes de acción para mitigar los riesgos que impactan la seguridad vial, y se apoyará a las entidades territoriales en la formulación e implementación de los planes de movilidad escolar con énfasis en educación vial. Los Planes Locales de Seguridad Vial deben incentivar el uso de medios de transporte con menores tasas de siniestralidad vial. Es importante mejorar la calidad de los datos. Se modificará el Código Nacional de Tránsito Terrestre, y se fortalecerá la capacidad de control de las autoridades de tránsito. Se cualificará el control operativo en vía y se implementarán estrategias para fortalecer la formación y educación con enfoque en el cumplimiento de las normas de tránsito y seguridad vial. Se revisará el seguro obligatorio de accidentes de tránsito para garantizar su cobertura, eficiencia y finalidad. Se fortalecerá el proceso de imposición y cobro oportuno de las multas de tránsito. Se realizarán las reformas institucionales para contar con una entidad encargada de la prevención de la siniestralidad, la investigación de accidentes, el registro de siniestros, y la definición de los requisitos técnicos mínimos de seguridad en los modos férreo y fluvial.</t>
  </si>
  <si>
    <t>2. Garantía del disfrute y ejercicio de los derechos culturales para la vida y la paz</t>
  </si>
  <si>
    <t xml:space="preserve">a. Otorgarle a la política de paz total una dimensión artística y cultural </t>
  </si>
  <si>
    <t xml:space="preserve">Se contribuirá a la construcción de paz mediante procesos culturales, artísticos y de reconocimiento de saberes de todas las poblaciones y territorios a través del fomento, la protección y divulgación de expresiones de cultura de paz, tanto institucionales como populares. Se impulsará la apropiación social de los distintos 94 legados y contribuciones a la verdad y la memoria, para la construcción de un nuevo relato de nación que promueva el diálogo como un camino para la paz. </t>
  </si>
  <si>
    <t xml:space="preserve">b. Reconocimiento, salvaguardia y fomento de la memoria viva, el patrimonio, las culturas y los saberes </t>
  </si>
  <si>
    <t xml:space="preserve">Se salvaguardarán los oficios, prácticas y saberes colectivos de las comunidades, grupos étnicos y lugares de memoria. Se fortalecerán los procesos de formación, investigación, valoración, protección y divulgación del patrimonio arqueológico, urbano, museológico, audiovisual, bibliográfico, archivístico y lingüístico. Se identificarán, fortalecerán y promoverán, junto con las comunidades y grupos étnicos, los conocimientos, prácticas y saberes, que puedan ser objeto de apropiación social para la mitigación del cambio climático y la protección de la biodiversidad. Se fortalecerán los patrimonios vivos como motores del desarrollo sostenible, centrado en las comunidades que los habitan mediante la generación de acciones que mitiguen los impactos de la urbanización contemporánea a través de la defensa y dignificación de la vida y del cuidado del medio ambiente. Con el fin de asegurar la preservación de los Bienes de Interés Cultural (BIC) y la apropiación social de su valor cultural, se definirán lineamientos que permitan mejorar los procesos de enajenación de estos bienes y garanticen su preservación; adicionalmente, en el caso de bienes que pudieran ser reconocidos como Bienes de Interés Cultural – BIC, se establecerán mecanismos orientados a su protección en tanto se surte su respectivo proceso de declaratoria. </t>
  </si>
  <si>
    <t xml:space="preserve">c. Fomento y estímulos a las culturas, las artes y los saberes </t>
  </si>
  <si>
    <t xml:space="preserve">Se ampliarán las oportunidades de participación y acceso de todas las regiones del país, las organizaciones culturales y sociales en los territorios, las zonas rurales y aquellas que históricamente han tenido dificultades para acceder a la oferta de convocatorias públicas para la cofinanciación de proyectos e iniciativas artísticas y culturales, para lo cual se incorporarán nuevos enfoques y metodologías que faciliten la participación y acceso a los recursos destinados a convocatorias públicas y a los programas nacionales de concertación cultural y estímulos. En articulación entre los sectores de cultura y educación se garantizará el acceso a las artes, los saberes y la cultura, a través de procesos de educación y formación que vinculen a las a los niños, niñas, adolescentes y jóvenes, comunidades étnicas, y los diversos grupos poblacionales. Adicionalmente, se promoverá el trabajo asociativo de colectivos y agrupaciones artísticas y se generarán diferentes espacios e instrumentos a través de un sistema nacional que facilite la circulación nacional e internacional de las creaciones artísticas y culturales. Para lograr que Colombia sea una sociedad del conocimiento, se trabajará por planes y programas que fomenten la lectura y la escritura desde la primera infancia. Se promoverá la creación, circulación, salvaguarda, preservación y promoción de obras colombianas cinematográficas, audiovisuales, sonoras y de medios interactivos, con enfoque poblacional, étnico y de género, que contribuyan al desarrollo integral de una cultura de paz. </t>
  </si>
  <si>
    <t xml:space="preserve">d. Gobernanza cultural </t>
  </si>
  <si>
    <t xml:space="preserve">Se desarrollará una política pública para la gobernanza cultural desde la construcción territorial, de manera conjunta con las organizaciones sociales y culturales, y la sociedad civil en articulación con los planes de gestión pública de las entidades territoriales y aliados estratégicos del sector privado y la academia. Se promoverán desarrollos normativos e instrumentos de política pública para la valoración de la actividad cultural, así como de sus expresiones colectivas. También se ajustará el modelo de organización y operación de las Entidades descentralizadas indirectas del sector cultura. El Instituto Colombiano de Antropología e Historia – ICANH definirá una tasa de cobro por los procedimientos asociados a la protección y manejo de bienes arqueológicos asociados al Programa de Arqueología Preventiva – PAP, permitiéndole solventar los costos de dichos procesos que actualmente se desarrollan de manera gratuita. El Instituto Caro y Cuervo contará con una modernización institucional, que potencie sus procesos de docencia, investigación y extensión, así como su oferta de programas en todos los niveles de la educación superior. </t>
  </si>
  <si>
    <t xml:space="preserve">e. Economías populares y alternativas en los ecosistemas culturales y creativos </t>
  </si>
  <si>
    <t xml:space="preserve">Se reconocerán y fomentarán los procesos populares y alternativos, como una fuente de sostenibilidad y dignificación de los agentes culturales y creativos, mediante el establecimiento de alianzas público-populares en los campos de la creación, producción, circulación y apropiación de sus expresiones artísticas y culturales. Se incentivarán procesos de reconocimiento, fortalecimiento, asociatividad y sostenibilidad con articulación de los actores de la economía popular y comunitaria del sector de las culturas, las artes y los saberes, mediante la creación del Consejo Nacional de Economías Culturales y Creativas, instancia que promoverá el fortalecimiento de las instituciones públicas, privadas, mixtas y populares, el fortalecimiento de la capacidad asociativa, organizativa, técnica y productiva, así como la promoción, defensa, divulgación y desarrollo de las unidades económicas que pertenecen a este sector. Para concretar estos objetivos desde el sector cultura se crearán los Distritos Culturales Creativos y de los Saberes. </t>
  </si>
  <si>
    <t xml:space="preserve">f. Espacios culturales como centros de pensamiento y acción para la construcción y el ejercicio colectivo de la democracia </t>
  </si>
  <si>
    <t xml:space="preserve">Se crearán nuevos espacios culturales y se fortalecerán los existentes, en conjunto con las entidades territoriales para promover la sostenibilidad de las redes nacionales de bibliotecas públicas, de museos y de archivos, las bibliotecas comunitarias, las casas de la cultura, los teatros, las casas y lugares de la memoria, parques arqueológicos y demás espacios culturales, a través de acciones de mejoramiento, adecuación y activación en los territorios y participación ciudadana, para la apropiación social que propicie el diálogo de saberes y encuentros interculturales y la construcción de una cultura de paz.
</t>
  </si>
  <si>
    <t>3. Derecho al deporte, la recreación y la actividad física para la convivencia y la paz</t>
  </si>
  <si>
    <t xml:space="preserve">a. Democratizar el acceso de la población al deporte, la recreación y la actividad física </t>
  </si>
  <si>
    <t xml:space="preserve">En coordinación con los ministerios de Educación y de Salud se creará el programa deporte, recreación y actividad física en la escuela para una vida saludable y feliz en jornada extendida de las instituciones educativas. Se definirán los lineamientos para la construcción, adecuación, mantenimiento y administración de los escenarios deportivos, recreativos y de actividad física, en armonía con los planes de ordenamiento territorial. Se construirá un mapa deportivo nacional para identificar las tradiciones, condiciones y fortalezas para la práctica deportiva y nuevas tendencias deportivas, estimulando y fortaleciendo procesos de detección y formación de deportistas. Como estrategia que aportará a la construcción de la Paz Total, las Escuelas de Formación Deportiva se consolidarán como centros de desarrollo del pensamiento, la expresión y el movimiento, promoviendo las prácticas ancestrales, apropiadas y tradicionales en torno al deporte, la recreación y la actividad física y las nuevas tendencias deportivas. Se estructurará un modelo pedagógico diferencial de acuerdo con las particularidades de los territorios. Este programa priorizará a municipios PDET e incluirá el enfoque de perspectiva de género y diferencial. </t>
  </si>
  <si>
    <t xml:space="preserve">b. Más mujeres en el deporte </t>
  </si>
  <si>
    <t xml:space="preserve">Se incrementará gradualmente la participación de las mujeres en los programas de deporte, recreación y actividad física y se promoverá el desarrollo del deporte profesional y de alto rendimiento femenino, con un enfoque interseccional. En coordinación con los actores públicos y privados del Sistema Nacional del Deporte, se implementará una estrategia de prevención y orientación ante las violencias de género en el deporte, para garantizar la práctica deportiva en entornos seguros para las deportistas. </t>
  </si>
  <si>
    <t xml:space="preserve">c. El barrismo como cultura de vida y cambio social </t>
  </si>
  <si>
    <t xml:space="preserve">Se definirá una política pública en el marco de la actualización del Plan Decenal de Seguridad, Comodidad y Convivencia en el futbol, con el fin de reconocer la práctica del barrismo social como estrategia para mejorar la convivencia ciudadana. Lo anterior, bajo el liderazgo del Ministerio del Interior, en coordinación con los Ministerios del Deporte, Educación y Cultura. Adicionalmente, se fortalecerán los procesos populares sociales barristas que impulsen la construcción de redes y organización comunitaria, desde un enfoque de género, diferencial e integral para mejorar las condiciones de vida de los jóvenes barristas y sus familias. </t>
  </si>
  <si>
    <t xml:space="preserve">d. Sistema de Información del deporte, la recreación y la actividad física </t>
  </si>
  <si>
    <t xml:space="preserve">Se creará un sistema de información sectorial, contribuyendo a la gestión del conocimiento e innovación, para la toma de decisiones. Adicionalmente, en coordinación con el DANE se creará la Cuenta Satélite para el sector deporte, recreación y actividad física para identificar la contribución del sector a la economía del país. </t>
  </si>
  <si>
    <t xml:space="preserve">e. Atletas y paratletas como embajadores de la paz en el mundo 
</t>
  </si>
  <si>
    <t xml:space="preserve">Se fortalecerá el programa de reserva deportiva del país, además se ampliará el apoyo para la preparación y la participación de las y los atletas en eventos internacionales que posicionen a Colombia como potencia deportiva continental, esto en coordinación con los actores asociados del Sistema Nacional del Deporte. Los programas deportivos se implementarán tomando como eje central la formación integral del ser humano y la paz. </t>
  </si>
  <si>
    <t xml:space="preserve">f. El deporte, la recreación y la actividad física como eje de la economía popular </t>
  </si>
  <si>
    <t>Se consolidará el deporte, la recreación y la actividad física como dinamizadores de la economía popular en los territorios, a través de la identificación y fomento de los emprendimientos relacionados con la oferta de servicios del sector, el fortalecimiento del turismo deportivo territorial y la organización de eventos deportivos nacionales e internacionales sostenibles en las diferentes regiones del país.</t>
  </si>
  <si>
    <t>4. Sistema de Cuidado para la vida y la paz</t>
  </si>
  <si>
    <t xml:space="preserve">a. Creación, ampliación y regulación de los servicios de cuidado </t>
  </si>
  <si>
    <t xml:space="preserve">Los servicios de cuidado responderán a las diferentes poblaciones y promoverán sus derechos, de tal forma que se avance progresivamente hacia una cobertura universal. Se ofertarán (i) para las personas que requieran cuidado o apoyo, servicios de cuidado socio sanitarios, de protección y promoción de derechos, de desarrollo de capacidades y de autocuidado; (ii) para las personas cuidadoras no remuneradas, servicios de formación e inclusión laboral y homologación de saberes, fortalecimiento de capacidades para la generación de ingresos; actividades de respiro para brindar condiciones de bienestar; accesibilidad al transporte público, servicios sociales, seguridad mínima garantizada y de protección social; (iii) para las trabajadoras domésticas, del hogar y cuidadoras remuneradas se promoverá el trabajo decente, particularmente una estrategia de formalización laboral que incluye el Registro de Empleadores del Trabajo Doméstico, administrado por el Ministerio de Trabajo, e incentivos en materia de afiliación al Sistema Integral de Seguridad Social. Se implementará un programa nacional de gestión de la salud y la seguridad en el trabajo doméstico que incluye una estrategia de agrupamiento de hogares. Así mismo, se diseñará una estrategia de inspección, vigilancia y control a los hogares que contraten servicios de cuidado. Se promoverá y garantizará la negociación colectiva sectorial para todas las personas que trabajan el sector de los cuidados remunerados </t>
  </si>
  <si>
    <t xml:space="preserve">b. Modelo de gobernanza y territorialización del Sistema Nacional de Cuidado </t>
  </si>
  <si>
    <t xml:space="preserve">El modelo de gobernanza estará a cargo de la Vicepresidencia de la República y el Ministerio de Igualdad y Equidad, con apoyo del Ministerio de Salud y Protección Social, al Ministerio del Trabajo, el Ministerio de Educación Nacional, el Ministerio del Deporte, el Ministerio de Cultura, el Ministerio de Ambiente y Desarrollo Sostenible, el Ministerio de Industria, Turismo y Comercio, el Departamento Nacional de Planeación, el Departamento Administrativo para la Prosperidad Social y el Departamento Administrativo Nacional de Estadística. Este modelo tendrá un mecanismo de participación y seguimiento ciudadano, incluyendo a las trabajadoras domésticas y del hogar y a organizaciones de la sociedad civil. Se definirán: (i) el esquema y las fuentes de financiamiento del Sistema Nacional de Cuidado; (ii) las responsabilidades de las entidades que integran el Sistema y (iii) los modelos de operación según enfoque étnico-racial, territorial, rural, de género, de curso de vida, diferencial y de discapacidad. Además, el Sistema contará con un modelo flexible de territorialización para zonas urbanas, periurbanas y rurales, que se implementará de forma articulada con los entes territoriales y las comunidades, en función de sus capacidades y con un enfoque participativo de la sociedad civil. Colombia construirá una red del cuidado que articule servicios interinstitucionales y comunitarios para las personas cuidadoras y para las que requieren cuidado y/o apoyo. </t>
  </si>
  <si>
    <t xml:space="preserve">c. Transformación cultural para promover la corresponsabilidad del cuidado </t>
  </si>
  <si>
    <t xml:space="preserve">Se promoverá la corresponsabilidad entre hombres y mujeres y entre todos los actores de la sociedad. Se priorizarán programas de sensibilización, educación y comunicación para la promoción de masculinidades cuidadoras y no violentas, que incentiven la plena participación de los hombres, los jóvenes y los niños en las responsabilidades de cuidado. Adicionalmente, se fortalecerá el tejido comunitario y del territorio hacia redes de paz, solidaria y de protección de la naturaleza. </t>
  </si>
  <si>
    <t xml:space="preserve">d. Alianzas público-populares para los cuidados comunitarios </t>
  </si>
  <si>
    <t xml:space="preserve">Se reconocerá, visibilizará y promoverá las prácticas de cuidado colectivas, comunitarias y ancestrales de los diferentes pueblos, comunidades y organizaciones sociales. A través de la política de alianzas público-populares se construirán espacios comunitarios de cuidado. 
</t>
  </si>
  <si>
    <t xml:space="preserve">e. Sistema de información, difusión y gestión del conocimiento </t>
  </si>
  <si>
    <t xml:space="preserve">En el marco del Sistema Estadístico Nacional se reglamentará la inclusión en los registros administrativos, de variables para identificar personas cuidadoras o sujetos de cuidado. El Ministerio de Igualdad creará el registro nacional de personas cuidadoras y fortalecerá la medición de necesidades para generar oferta pertinente. Basado en la Ley 1413 de 2010, se generará información periódica sobre economía del cuidado. Se diseñará y desarrollará un mecanismo de financiamiento en el que concurran recursos del Gobierno Nacional, las entidades territoriales, la cooperación nacional o internacional, donaciones, y otras fuentes alternativas. </t>
  </si>
  <si>
    <t xml:space="preserve">f. Difusión del Sistema Nacional de Cuidado </t>
  </si>
  <si>
    <t xml:space="preserve">El Sistema contará con una estrategia de comunicaciones para la difusión de sus programas y servicios y para la visibilizarían de sus impactos en las personas cuidadoras, en las personas sujetas de cuidado y en la población en general. </t>
  </si>
  <si>
    <t xml:space="preserve">g. Mecanismo de financiación del Sistema Nacional de Cuidado </t>
  </si>
  <si>
    <t>Se diseñará y desarrollará un mecanismo de financiamiento en el que concurran recursos del Gobierno Nacional, las entidades territoriales, la cooperación nacional o internacional, donaciones, y otras fuentes alternativas.</t>
  </si>
  <si>
    <t>5. Educación, formación y reconversión laboral como respuesta al cambio
productivo</t>
  </si>
  <si>
    <t xml:space="preserve">a. Consolidación del Sistema de Educación Superior Colombiano </t>
  </si>
  <si>
    <t>Se consolidará un ecosistema de educación superior pública que tenga vínculos con el Sistema Nacional de Ciencia, Tecnología e Innovación, con miras a fomentar la formación y vinculación de talento para atender las perspectivas y necesidades de investigación. Se partirá del fomento a la oferta en áreas estratégicas, generando una mayor interacción de la IES con los sectores productivo, social y cultural, promoviendo esquemas de formación como lo es la modalidad dual; el Marco Nacional de Cualificaciones se priorizará como un instrumento clave para la oferta de programas en la educación posmedia, en este sentido se contará con un modelo de educación posmedia que articule programas que puedan ser ofertados desde la media con los de la educación superior, la Educación para el Trabajo y el Desarrollo Humano – ETDH y la de la formación para el trabajo. Se contará con una reforma al ICETEX que transforme su lógica bancaria actual, que reoriente su labor misional al fomento social de la educación superior, con mecanismos para la humanización del crédito con esquemas de financiación adecuados a la capacidad de pago de los beneficiarios y haciendo uso de nuevas fuentes de financiación para la ampliación de cobertura. De igual manera, se creará de un plan de salvamento para los beneficiarios de créditos condonables.</t>
  </si>
  <si>
    <t xml:space="preserve">b. Reconceptualización del sistema de aseguramiento de la calidad de la educación superior </t>
  </si>
  <si>
    <t xml:space="preserve">Se ajustará integralmente el sistema de aseguramiento de la calidad de la educación superior para mejorar la gestión en términos de otorgamiento de los registros calificados, la acreditación en alta calidad y el proceso de convalidación de títulos. Además, se reconocerá la diversidad de las instituciones autorizadas para la oferta y el desarrollo de programas académicos. Los nuevos programas se evaluarán teniendo en cuenta su calidad y pertinencia. Se fortalecerán los sistemas internos de aseguramiento de la calidad y la promoción de la colaboración entre las instituciones y programas acreditados en alta calidad. Se fortalecerá la acción oportuna, que permita la verificación y toma de decisiones en materia de imposición de medidas preventivas y/o de vigilancia especial a todas la IES del país. </t>
  </si>
  <si>
    <t xml:space="preserve">c. Oportunidades de educación, formación, y de inserción y reconversión laboral </t>
  </si>
  <si>
    <t xml:space="preserve">El país requiere avanzar en la transformación de las fuerzas productivas y en los pactos de productividad como motores que generen la riqueza necesaria y sienten las bases materiales para la inclusión social y productiva. Para responder a la transformación productiva, se avanzará en la cualificación del talento humano, suficiente y adecuado a las necesidades presentes y futuras de los empleadores. Se aumentará la empleabilidad de las personas con oportunidades de trabajo digno y movilidad laboral. Se hará en condiciones de equidad e igualdad, con enfoque de género y diferencial y en todos los sectores productivos, en especial en los que están relacionados con tecnologías digitales, crecimiento verde, energías renovables, agroindustria, turismo, arte y patrimonio, deporte, recreación, actividades físicas y de cuidado. </t>
  </si>
  <si>
    <t xml:space="preserve">d. Talento digital para aumentar la productividad laboral y la empleabilidad de las personas </t>
  </si>
  <si>
    <t xml:space="preserve">Se diseñará e implementará una estrategia integral para promover el uso y la apropiación de las tecnologías digitales. Se propone: (i) crear programas de formación de competencias digitales por medio de soluciones público-privadas que permitan acelerar y llegar a más personas en el territorio nacional con énfasis en programación, ciencia de datos y bilingüismo; (ii) preparar a la fuerza laboral por medio de la generación de incentivos para promover el desarrollo técnico, tecnológico y profesional en áreas relacionadas con las TIC, así como la alineación de la oferta de formación en habilidades digitales pertinentes con las necesidades del sector productivo (iii) eliminar las barreras que afecten la vinculación laboral en los aspectos relacionados con la certificación de competencias digitales. Esta estrategia integral estará alineada con las disposiciones del CONPES 4023 sobre talento y habilidades digitales. </t>
  </si>
  <si>
    <t xml:space="preserve">e. Empoderamiento económico de la mujer y fortalecimiento de habilidades para emprender </t>
  </si>
  <si>
    <t>Se fortalecerán los instrumentos de apoyo a iniciativas productivas de mujeres urbanas y rurales propiciando el empoderamiento económico y el cierre de brechas de género. Se dará continuidad al Fondo Mujer Emprende, ajustando su nombre y alcance, y será administrado y orientado por la Vicepresidencia. Se impulsará un programa piloto de empleos verdes para las mujeres alrededor del cuidado y la recuperación de las cuencas hidrográficas y de bosques, el tránsito hacia energías limpias y la economía circular. En el marco de la Comisión Permanente de Concertación de Políticas Salariales y Laborales y sus subcomisiones  departamentales, así como a nivel municipal, se establecerán espacios para debatir los asuntos relacionados con la promoción del trabajo decente y la generación de ingresos para las mujeres con énfasis en la mujer rural.</t>
  </si>
  <si>
    <t>6. Trabajo digno y decente</t>
  </si>
  <si>
    <t xml:space="preserve">a. Política pública del trabajo digno y decente </t>
  </si>
  <si>
    <t xml:space="preserve">Se adelantará una reforma laboral para desarrollar los artículos 25 y 53 de la Constitución Política, los principios y derechos fundamentales en el trabajo, las normas nacionales e internacionales sobre derechos laborales y sindicales y los objetivos de desarrollo sostenible con enfoque de género Se formulará la política pública del trabajo digno y decente como herramienta para la transformación del mercado laboral. Tendrá cinco pilares: i) Generación y protección de empleo e ingresos- (ii) Protección social y seguridad social extendida con cobertura adecuada e integral. (iii) Garantía de los derechos fundamentales de los trabajadores desde la promoción y eficacia del derecho de libertad sindical. (iv) Diálogo social, fomentando el tripartismo como un instrumento de política pública. (v) Coordinación nacional y territorial con atención diferencial a los ciudadanos y las ciudadanas en los territorios y sectores productivos. Estos pilares tendrán un enfoque diferencial y de género. La política contribuirá a la generación, protección y recuperación del empleo formal, el emprendimiento, la asociatividad y la formación para el trabajo. Se mejorará la protección para el desempleo, la universalización de los beneficios de las cajas de compensación familiar y de gestión y colocación de empleo especialmente en las zonas rurales. Se implementarán programas de empleo tanto de emergencia y de iniciativas complementarias a la gestión del sector privado como de apoyos económicos a empleadores privados, con enfoque diferencial y de género, y en sectores priorizados, trabajadores rurales, firmantes de la paz y habitantes de los municipios PDET. Se buscará la eliminación de la discriminación laboral, el trabajo infantil y la explotación sexual de niños, niñas y adolescentes. Se disminuirán las brechas laborales y de género y se regularán las nuevas modalidades de trabajo, como las plataformas digitales, bajo criterios de progresividad y estabilidad. Se desarrollarán mecanismos e incentivos de formalización laboral para promover el acceso a la seguridad social de la población cuidadora remunerada, y de las personas trabajadores domésticas o remuneradas del hogar, en cumplimiento del convenio 189 de la OIT. Se promoverán políticas de trabajo decente a nivel departamental, distrital y municipal. Se reglamentará la negociación colectiva multinivel y se impulsará el observatorio de conflictividades sociolaborales y derechos humanos. </t>
  </si>
  <si>
    <t xml:space="preserve">b. Prevención, Inspección, Vigilancia y Control (IVC) para un trabajo digno en todas las regiones </t>
  </si>
  <si>
    <t xml:space="preserve">Para proteger los derechos de los trabajadores, se modernizará el Sistema de Inspección, Vigilancia y Control del Trabajo y se implementará un procedimiento administrativo sancionatorio especial, a través de audiencias orales. Se aumentarán las inspecciones fijas en más municipios del país y se fortalecerá el grupo élite de IVC para la equidad de género con el fin de evitar prácticas de discriminación, violencia y acoso laboral a mujeres y personas LGBTIQ+. Se estructurará la carrera administrativa de los inspectores de trabajo y se incrementará el número de cargos según recomendaciones de la OIT. Se pondrá en marcha la inspección virtual, se mejorará la inspección móvil en zonas rurales y municipios PDET, y se diseñará un programa para la transición a la formalidad laboral con énfasis en el sector rural. </t>
  </si>
  <si>
    <t xml:space="preserve">c. Modernización y transformación del empleo público </t>
  </si>
  <si>
    <t xml:space="preserve">Se propenderá por los derechos de los servidores públicos, fortaleciendo la política de empleo público e incentivando la carrera administrativa con criterios meritocráticos. Se avanzará en la formalización del empleo público a través de la provisión de los cargos de planta y la creación de plantas temporales. Se mejorará la formación y capacitación y se implementará el marco nacional de cualificaciones del sector público. También se diseñará un Programa Nacional de Bienestar, incluyendo un programa de desvinculación asistida y se actualizará el plan de formación y capacitación. Así mismo se adelantará una armonización normativa en materia de empleo público. </t>
  </si>
  <si>
    <t xml:space="preserve">d. Trabajo decente y empleo rural en el campo colombiano </t>
  </si>
  <si>
    <t>Para mejorar la calidad de vida y responder a sus particularidades productivas, se desarrollarán lineamientos para el trabajo en las zonas rurales en coordinación con las autoridades territoriales, que se ajusten a la oferta de formación para el trabajo y el emprendimiento y se diseñará un modelo de aseguramiento y protección de riesgos laborales. Se buscará que las y los trabajadores del campo accedan a los bienes y servicios del sistema de subsidio familiar, y se fomentará el acceso al subsidio de vivienda. Se fortalecerán el Plan Progresivo de Protección Social y de Garantía de Derechos de los Trabajadores Rurales y el Plan Nacional de Fomento a la Economía solidaria y Cooperativa rural. A través de la estrategia CampeSENA, se crearán mecanismos de caracterización o autorreconocimiento y atención diferencial, integral e incluyente para las campesinas y campesinos. Se reconocerán y certificarán los conocimientos, aprendizajes, habilidades y destrezas adquiridos a lo largo de la vida campesina, y se ofrecerá formación pertinente y flexible. Se estimularán emprendimientos productivos y se adoptará una línea de formación continua y especializada para el fomento de la economía campesina y las organizaciones que la integran. En este proceso de inclusión se le dará prioridad a las zonas aledañas a los Espacios Territoriales de Capacitación y Reincorporación. Finalmente, atender las necesidades de los pobladores del campo, especialmente los jóvenes, implicará el diseño y ejecución de programas y proyectos integrales de desarrollo rural no agropecuarios que generen ingresos y empleo a partir de las potencialidades de cada territorio.</t>
  </si>
  <si>
    <t>7. Reconocimiento e impulso a la Economía Popular y Comunitaria (EP)</t>
  </si>
  <si>
    <t xml:space="preserve">a. Política pública para la economía popular (EP) </t>
  </si>
  <si>
    <t xml:space="preserve">El Gobierno Nacional construirá una política pública para el fortalecimiento de la economía popular bajo los siguientes pilares: (i) marco institucional para su inclusión  socioeconómica y sociocultural que fortalezca su capacidad de generación de ingresos; (ii) reconocimiento, caracterización y visibilización de su magnitud y aporte a la sociedad tanto en las actividades económicas de mercado como no mercantiles o comunitarias; (iii) diseño de alianzas público – populares con el fin de constituir instancias de representación colectiva para la interlocución con el Estado y otros actores; y (iv) procesos de participación vinculantes con actores de la EP, que reconozca sus realidades, y a partir de allí se formulen las políticas públicas que les beneficie. </t>
  </si>
  <si>
    <t xml:space="preserve">b. Sostenibilidad y crecimiento de las unidades económicas y formas de asociatividad de la EP </t>
  </si>
  <si>
    <t xml:space="preserve">Para contribuir con la sostenibilidad e incentivar el crecimiento económico de las unidades de la EP, se promoverá asistencia integral que permita fortalecer su capacidad asociativa, organizativa, técnica, productiva y de comercialización. Se impulsará su participación en la economía digital y se implementarán las herramientas de mejora regulatoria necesarias para crear marcos eficientes, eficaces y flexibles que les permitirán participar en compras públicas, y otras actividades productivas. </t>
  </si>
  <si>
    <t xml:space="preserve">c. Fomento y fortalecimiento a la comercialización, los circuitos cortos y los mercados locales de la EP </t>
  </si>
  <si>
    <t>Se implementarán espacios físicos para garantizar el acopio, la distribución y la comercialización de productos de la EP, que serán gestionados por las organizaciones sociales y comunitarias presentes en el territorio y se impulsará la vinculación de los actores de la EP a circuitos cortos de comercialización y cadenas productivas. Se fortalecerán las redes logísticas de la EP a través de iniciativas de asociatividad</t>
  </si>
  <si>
    <t xml:space="preserve">d. Apoyos para la formación, financiamiento y sostenibilidad de las unidades económicas de la EP </t>
  </si>
  <si>
    <t>La identificación de oficios es el eje central para asegurar la pertinencia en la oferta de formación y capacitación. Se promoverá la capacitación de los trabajadores de la EP a través del SENA y de otras entidades de formación. Los oficios de la EP se incluirán en la Clasificación Única de Ocupaciones (CUOC). Se crearán líneas de crédito específicas por parte de la banca pública que consideren las condiciones propias de las unidades económicas de la EP, estableciendo procesos de acompañamiento técnico y socio-productivo, que reconozcan sus saberes y que respalden a las formas asociativas, cooperativas y/o comunitarias de crédito</t>
  </si>
  <si>
    <t xml:space="preserve">e. Economía popular en el campo colombiano </t>
  </si>
  <si>
    <t xml:space="preserve">Se promoverá la economía popular en territorios rurales mediante el acompañamiento y fortalecimiento de procesos asociativos y de cooperativismo. Se estimularán los diversos tipos de organizaciones con el fin de facilitar su inserción a procesos productivos de desarrollo agropecuario y/o rural. Se apoyará a las personas trabajadoras de la economía popular mediante acciones como: i) incentivar la creación de huertas familiares y comunitarias; ii) recuperación los medios de vida y subsistencia de las personas trabajadoras ante situaciones de riesgo, desastre o emergencia; iii) impulso la creación de organizaciones sociales y solidarias. </t>
  </si>
  <si>
    <t xml:space="preserve">f. Consolidar la productividad y sostenibilidad del sector artesanal </t>
  </si>
  <si>
    <t xml:space="preserve">Se formulará y ejecutará una política pública que contribuya al desarrollo y fortalecimiento del sector artesanal, mediante la promoción y generación de oportunidades productivas y comerciales que permita la dignificación y preservación de los saberes, oficios y productos artesanales de los territorios, comunidades y miembros de economía popular, así como su crecimiento económico y el trabajo digno. Se promoverá la vinculación de patrones ancestrales de producción y consumo en la artesanía, basados en el conocimiento y la innovación, con un enfoque de sostenibilidad integral, para la búsqueda de oportunidades de financiamiento, participación y reconocimiento por parte de la población nacional y extranjera, a través de rutas artesanales en el territorio nacional. </t>
  </si>
  <si>
    <t xml:space="preserve">g. Asociatividad solidaria para la paz </t>
  </si>
  <si>
    <t>Se fortalecerán y fomentarán las diversas formas asociativas, populares y comunitarias, a través de la agenda de asociatividad solidaria para la paz (ASPP). Esta agenda impulsará la inclusión social y productiva de las mujeres, la población en proceso de reincorporación, las personas con discapacidad, los campesinos y otras poblaciones prioritarias. La agenda fortalecerá la Comisión Intersectorial de la Economía Social y Solidaria que promoverá servicios para la garantía de los derechos sociales y el trabajo decente y contribuirá en la formulación de un plan decenal para la economía social, solidaria y popular.</t>
  </si>
  <si>
    <t>8. Sostenibilidad y crecimiento empresarial</t>
  </si>
  <si>
    <t xml:space="preserve">a. Menores costos y simplificación de trámites </t>
  </si>
  <si>
    <t xml:space="preserve">El Gobierno Nacional garantizará que las tarifas de registros para la creación y operación de unidades productivas cumplan con los criterios de equidad, progresividad y transparencia. Se integrará nuevos servicios en la Ventanilla Única Empresarial, incluyendo los subsistemas de seguridad social y el fortalecimiento de la interoperabilidad entre diversas plataformas. De igual manera, se implementará de manera permanente el régimen simplificado de insolvencias acompañado de mecanismos alternativos de resolución de conflictos a través de centros de conciliación y arbitraje de entidades públicas y privadas. </t>
  </si>
  <si>
    <t xml:space="preserve">b. Simplificación del cumplimiento de obligaciones tributarias de las empresas </t>
  </si>
  <si>
    <t xml:space="preserve">El Ministerio de Hacienda y Crédito Público y la Dirección de Impuestos y Aduanas Nacionales crearán un mecanismo vinculante para que los entes territoriales informen las tarifas al Régimen Simple de Tributación, e implementarán incentivos para masificar su uso en los municipios. Así mismo, impulsarán la transformación digital del Impuesto de Industria y Comercio mediante un sistema único de declaración y pago. Adicionalmente, se fortalecerá y modernizará el marco normativo aplicable al registro de las Entidades Sin Ánimo de Lucro (ESAL) que dé cuenta de su existencia y promueva la eficiencia en el desarrollo de las funciones de inspección, vigilancia y control por parte de las autoridades competentes. </t>
  </si>
  <si>
    <t xml:space="preserve">c. Promoción del fortalecimiento del tejido empresarial a nivel regional </t>
  </si>
  <si>
    <t xml:space="preserve">Los recursos administrados por las cámaras de comercio por concepto de las tarifas de registros públicos contribuirán a la financiación de los programas de desarrollo empresarial. El Gobierno Nacional establecerá las iniciativas que se ejecutarán cada año de acuerdo con las necesidades de la base empresarial en las regiones, teniendo en cuenta un enfoque diferencial que promueva, entre otros, el crecimiento de empresas lideradas por mujeres y jóvenes. </t>
  </si>
  <si>
    <t xml:space="preserve">d. Participación de MiPymes en compras públicas mediante la consolidación del sistema de contratación pública </t>
  </si>
  <si>
    <t xml:space="preserve">El Gobierno nacional realizará una evaluación de los costos relacionados con los diferentes procesos requeridos para operar los sistemas y registros de información de proveedores y/o potenciales proveedores del sector público. Para ello reglamentará el proceso de interoperabilidad entre el RUP y el SECOP que facilite la verificación de las condiciones de los proponentes, reduciendo la carga administrativa y la duplicidad en las funcionalidades de los sistemas. Asimismo, se buscará la reducción de los costos que favorezca la participación de las MiPymes bajo criterios de equidad, progresividad y transparencia en la contratación pública. </t>
  </si>
  <si>
    <t xml:space="preserve">e. Iniciativas productivas, acceso al financiamiento amplio y educación financiera </t>
  </si>
  <si>
    <t xml:space="preserve">Se requiere avanzar en la democratización del crédito, comenzando por una buena educación financiera, y ofreciéndole a los beneficiarios información adecuada. Para esto, se facilitará la educación y el acceso a los productos financieros. Se establecerán planes de crédito barato, y se les ofrecerá un mayor acompañamiento a las iniciativas productivas de los jóvenes. Se implementarán sociedades de garantías reciprocas, especialmente para las unidades de menor tamaño, que accederán a instrumentos de financiación con tasas bajas, financiación a la nómina, entre otras facilidades financieras. Asimismo, se implementarán estrategias dirigidas a fomentar el financiamiento empresarial sostenible y con acompañamiento técnico para iniciativas productivas con impacto social. El Gobierno Nacional facilitará la operación e intercambio de información que permita la elaboración de puntajes (scoring) de crédito alternativos. Igualmente, promoverá la profundización del fondeo entre intermediarios financieros, como las cooperativas a través de la banca de segundo piso. Así mismo mejorará los esquemas de protección al consumidor financiero, con el propósito de reducir las asimetrías de información. </t>
  </si>
  <si>
    <t xml:space="preserve">f. Información para el reconocimiento de la EP y seguimiento de la actividad económica </t>
  </si>
  <si>
    <t>El Gobierno Nacional construirá el Sistema de Información de Economía Popular (SIEP), y su respectiva cuenta satélite. Se realizará el Censo Económico que amplíe y actualice la información de todas las unidades, incluidas las de la EP que desarrollan actividades en los sectores de industria, comercio, servicios, construcción y transporte. Esta información será integrada a los sistemas de información estadísticos, en particular el SIEP, y servirá para la actualización y mantenimiento del Registro Estadístico de Empresas. Para ello, se promoverá además la producción de estadísticas eficientes y oportunas a partir del aprovechamiento intensivo de registros administrativos.</t>
  </si>
  <si>
    <t xml:space="preserve">9. Democratización del conocimiento: aprovechamiento de la propiedad intelectual y reconocimiento de los saberes tradicionales </t>
  </si>
  <si>
    <t xml:space="preserve">a. Reconocimiento y protección de los conocimientos tradicionales y expresiones culturales tradicionales </t>
  </si>
  <si>
    <t xml:space="preserve">El Gobierno Nacional de la mano de las comunidades evaluará y aplicará mecanismos de salvaguardia y protección de los conocimientos tradicionales y expresiones culturales tradicionales. Este ejercicio se realizará a través del diálogo intercultural de los saberes y conocimientos de los diferentes grupos poblacionales. </t>
  </si>
  <si>
    <t xml:space="preserve">b. Aprovechamiento de la propiedad intelectual (PI) </t>
  </si>
  <si>
    <t xml:space="preserve">Se fomentarán estrategias de sensibilización para el reconocimiento, aprovechamiento y uso responsable de los derechos de PI. Se brindará acompañamiento a inventores y se promoverá el uso de la información de patentes. Se reinvertirá parte de las tasas recaudadas por propiedad industrial en el funcionamiento y promoción de la innovación. Se incluirá la figura de la nulidad administrativa para todos los asuntos relacionados con la propiedad industrial. Las entidades públicas impulsarán el aprovechamiento de sus bienes intangibles o derechos de PI, así que podrán reinvertir en la consolidación de la propiedad intelectual. Se modificará el artículo 169 de la ley 1955 de 2019 para incentivar la participación de actores en la explotación de los derechos de propiedad intelectual- sobre proyectos de ciencia, tecnología e innovación financiados con recursos públicos. </t>
  </si>
  <si>
    <t xml:space="preserve">c. Apoyo a derechos de autor y conexos </t>
  </si>
  <si>
    <t xml:space="preserve">Se desarrollarán estrategias de apoyo para la creación de contenidos y asesoría en la gestión de derecho de autor y conexos, impulsando sectores estratégicos y procesos de afirmación identitaria. Se diseñarán acuerdos y leyes para la protección de los derechos personales y colectivos de los creadores. Se expedirá un sistema de cobro de tasas simple, equitativo y transparente para los servicios de la Dirección Nacional de Derecho de Autor. A través de la implementación de la Política de Turismo Cultural, se avanzará en el desarrollo sostenible y en la generación de oportunidades para la cadena de valor ampliada del turismo. </t>
  </si>
  <si>
    <t xml:space="preserve">d. Apropiación social del conocimiento </t>
  </si>
  <si>
    <t>A partir de un enfoque diferencial y territorial, se desarrollará un programa institucional para promover y fortalecer procesos de apropiación social del conocimiento y de innovación social. Se impulsará la ciencia abierta, la participación de la ciudadanía en los procesos de construcción de conocimiento y de acceso a resultados, sobre todo cuando la investigación ha sido financiada con recursos públicos. Se mejorará la comunicación pública, divulgación e impacto de la Ciencia, Tecnología e Innovación, impulsando modelos abiertos y participativos.</t>
  </si>
  <si>
    <t>C. Expansión de capacidades: más y mejores oportunidades de la población para lograr sus proyectos de vida</t>
  </si>
  <si>
    <t>A. Disponibilidad de Alimentos</t>
  </si>
  <si>
    <r>
      <rPr>
        <b/>
        <i/>
        <sz val="18"/>
        <color theme="1"/>
        <rFont val="Times New Roman"/>
        <family val="1"/>
      </rPr>
      <t xml:space="preserve">3,    </t>
    </r>
    <r>
      <rPr>
        <b/>
        <i/>
        <sz val="18"/>
        <color theme="1"/>
        <rFont val="Calibri"/>
        <family val="2"/>
        <scheme val="minor"/>
      </rPr>
      <t>EJES DE TRANSFORMACIÓN:  3.Derecho humano a la alimentación</t>
    </r>
  </si>
  <si>
    <r>
      <t>1.</t>
    </r>
    <r>
      <rPr>
        <b/>
        <i/>
        <sz val="18"/>
        <color theme="1"/>
        <rFont val="Times New Roman"/>
        <family val="1"/>
      </rPr>
      <t xml:space="preserve">     </t>
    </r>
    <r>
      <rPr>
        <b/>
        <i/>
        <sz val="18"/>
        <color theme="1"/>
        <rFont val="Calibri"/>
        <family val="2"/>
        <scheme val="minor"/>
      </rPr>
      <t>EJES DE TRANSFORMACIÓN:  1. Ordenamiento del territorio alrededor del agua y justicia ambiental</t>
    </r>
  </si>
  <si>
    <r>
      <rPr>
        <b/>
        <i/>
        <sz val="18"/>
        <color theme="1"/>
        <rFont val="Times New Roman"/>
        <family val="1"/>
      </rPr>
      <t xml:space="preserve">2,    </t>
    </r>
    <r>
      <rPr>
        <b/>
        <i/>
        <sz val="18"/>
        <color theme="1"/>
        <rFont val="Calibri"/>
        <family val="2"/>
        <scheme val="minor"/>
      </rPr>
      <t>EJES DE TRANSFORMACIÓN:  2. Seguridad humana y justicia social</t>
    </r>
  </si>
  <si>
    <t>1. Transformación del sector agropecuario para producir más y mejores
alimentos</t>
  </si>
  <si>
    <t xml:space="preserve">a. Ordenar la producción agropecuaria </t>
  </si>
  <si>
    <t>Para avanzar hacia Sistemas Agroalimentarios Territoriales es necesario formular, implementar, hacer seguimiento y evaluar los instrumentos de ordenamiento productivo para la planificación de la producción agropecuaria, identificar los mejores clústers productivos y las alternativas de producción que permitan un desarrollo territorial sostenible e incluyente. Se contemplarán estrategias para que la Pesca y la Acuicultura se consoliden como fuentes de desarrollo económico y social, especialmente en lo que respecta a pescadores artesanales. El ordenamiento productivo se desarrollará en concordancia con criterios de sostenibilidad ambiental.</t>
  </si>
  <si>
    <t xml:space="preserve">b. Proveer acceso a factores productivos en forma oportuna y simultánea </t>
  </si>
  <si>
    <t xml:space="preserve">Debe garantizarse el acceso oportuno y simultáneo a factores productivos como tierra formal (en línea con los aportes de la Transformación de Ordenamiento Territorial), riego, capital para financiamiento, tecnología, extensión agropecuaria, conectividad y servicios complementarios a la producción (asociatividad, inclusión productiva, comercialización y logística). Esto, para impulsar la productividad agropecuaria, en línea con los Planes Nacionales Sectoriales que permitan consolidar la Reforma Rural Integral teniendo en cuenta las vocaciones territoriales. El Gobierno Nacional gestionará activos que hoy en día tenga bajo su dominio destinándolos a organizaciones de economía campesina familiar y comunitaria para la producción agroalimentaria. </t>
  </si>
  <si>
    <t xml:space="preserve">c. Sistemas Territoriales de Innovación, fortalecimiento del Sistema Nacional de Innovación Agropecuaria (SNIA) y misión de investigación e innovación </t>
  </si>
  <si>
    <t xml:space="preserve">Se desarrollarán cadenas productivas agropecuarias y agroindustriales con base en la adaptación y/o adopción de tecnologías para el desarrollo sostenible, que cuente con la participación de las comunidades, enfatizando en la transferencia de conocimiento. Los procesos en el marco del SNIA y el Plan Nacional de Asistencia Integral, Técnica, Tecnológica y de impulso a la investigación, deben tener en cuenta el diálogo intercultural entre los saberes ancestrales y el conocimiento científico en materia de agroecología, semillas nativas, manejo del agua, y de la logística agropecuaria mediante el fortalecimiento de los sistemas territoriales de innovación. Así mismo, se generarán modelos productivos agropecuarios a partir de procesos de investigación y desarrollo, que tengan en cuenta las necesidades de los territorios, sus poblaciones, sus necesidades logísticas y sus cadenas productivas priorizadas. Lo anterior será en línea con la implementación de la misión de investigación e innovación “Derecho a la alimentación” que buscará el impulso a procesos de industrialización, aumento de la productividad agropecuaria y avanzar en el legado de hambre cero a partir del desarrollo, adaptación y/o adopción de tecnologías; también, la producción de ciencia en materia de inocuidad alimentaria, teniendo en cuenta los saberes locales con respecto a los sistemas alimentarios y culinarios de los diversos territorios de Colombia. </t>
  </si>
  <si>
    <t xml:space="preserve">d. Extensión tecnológica Agroindustrial </t>
  </si>
  <si>
    <t xml:space="preserve">Se fortalecerán los programas y actividades de transferencia tecnológica agroindustrial. El uso intensivo de datos (monitoreo y seguimiento de cosechas y de producción, resultado de la adopción de tecnologías y cumplimiento de estándares, aceptaciones y rechazos de posibles compradores, entrada a segmentos de compras públicas) y la adopción de tecnologías digitales, permitirá transitar hacia una economía agraria e industrial intensiva en conocimiento, que facilite procesos de reconversión productiva local y de trazabilidad del desempeño de las pequeñas unidades productivas. </t>
  </si>
  <si>
    <t xml:space="preserve">e. Producción nacional de insumos y transición de insumos de origen químico al biológico </t>
  </si>
  <si>
    <t>La demanda de insumos de base biológica es una oportunidad económica de mercado y por ello una industria nacional de bioinsumos y de bioproductos es de vital importancia para lograr una mayor y mejor producción agropecuaria. Con el fin de reducir la dependencia a mercados internacionales de insumos agropecuarios y a partir de las reservas de gas y otros minerales se fortalecerá su uso en la producción nacional de fertilizantes como las sales potásicas, sales de fosfato de amonio, amoniaco verde y la urea, así como el aprovechamiento agrícola de los biosólidos y biomasas.</t>
  </si>
  <si>
    <t>B. Acceso Físico a Alimentos</t>
  </si>
  <si>
    <t xml:space="preserve">a. Desarrollo de redes agrologísticas </t>
  </si>
  <si>
    <t xml:space="preserve">Se promoverá la conformación de redes de infraestructura y servicios logísticos que sirvan como soporte para aumentar la competitividad y mejorar la eficiencia operativa del sector agropecuario, al igual que para facilitar el acceso físico a los alimentos. En este sentido, se adoptará un Plan Nacional de Agrologística que sirva como hoja de ruta integral para su conformación, del cual se desprenderá la priorización de proyectos, inventario y provisión de infraestructura logística agropecuaria y de digitalización, con el fin de conectar los centros de producción con los consumidores finales a través de la prestación eficiente de servicios logísticos y conexos. </t>
  </si>
  <si>
    <t xml:space="preserve">b. Uso de tecnologías emergentes en comercialización y cadenas logísticas </t>
  </si>
  <si>
    <t>1. Cadenas de suministro eficientes, digitales y tecnificadas para potenciar el campo colombiano</t>
  </si>
  <si>
    <t>Se impulsará el comercio electrónico a través de la adopción de tecnologías digitales emergentes, generando eficiencias, seguridad y transparencia en los procesos de comercialización y en las cadenas de suministro del campo, especialmente de pequeños productores. Los flujos efectivos de datos y el intercambio de información, potenciarán una comunicación más eficaz entre proveedores, compañías y consumidores, aumentando la trazabilidad de los productos.</t>
  </si>
  <si>
    <t>2. Transporte eficiente a lo largo de la cadena logística agropecuaria</t>
  </si>
  <si>
    <t xml:space="preserve">a. Protocolo de atención prioritaria </t>
  </si>
  <si>
    <t xml:space="preserve">Con el propósito de garantizar la movilización y provisión de alimentos a las comunidades con necesidades especiales a causa de situaciones coyunturales (desastres naturales, bloqueos de vía, situación de baja conectividad, entre otros), se implementará un protocolo de atención prioritaria. Este protocolo se desarrollará por medio de un sistema de transporte y gestión que articule las diferentes instituciones públicas, privadas y organizaciones no gubernamentales para garantizar la operatividad de cadenas de suministro de alimentos y la provisión de servicios de transporte terrestre, aéreo y fluvial para alimentos y mercancías de primera necesidad. </t>
  </si>
  <si>
    <t xml:space="preserve">b. Menores pérdidas de la producción agropecuaria </t>
  </si>
  <si>
    <t>Para garantizar la disponibilidad suficiente y adecuada de alimentos, el país requiere avanzar en la prevención y la disminución de pérdidas y los desperdicios de alimentos que reduzcan las pérdidas en la producción primaria, postcosecha y almacenamiento y los desperdicios en etapas de comercialización y de consumo de alimentos. En este sentido, la oferta pública de programas y financiamiento desde el Gobierno tendrá en cuenta emprendimientos y negocios verdes, relacionados con el procesamiento de frutas, hortalizas y demás alimentos próximos a perderse y que añadan valor a través de la aplicación de tecnologías que conserven y aumenten sus  beneficios, así mismo, incentivará acciones de información, sensibilización y educación para impulsarlos. Adicionalmente se definirá la participación de todas aquellas entidades públicas o privadas que sean identificadas como posibles productoras o fuentes de información sobre las pérdidas o los desperdicios de alimentos en los diferentes eslabones de la cadena agroalimentaria, e iniciará el proceso de diseño y puesta en operación del Sistema de medición.</t>
  </si>
  <si>
    <t>3. Hacia menos intermediación y mayor rentabilidad en la
comercialización de la producción agropecuaria</t>
  </si>
  <si>
    <t xml:space="preserve">a. Menor intermediación en los vínculos comerciales del sector </t>
  </si>
  <si>
    <t xml:space="preserve">Se reducirá la intermediación en la comercialización agropecuaria. En este sentido, se promoverán acuerdos estandarizados para los principales productos agropecuarios, de tal manera que se avance en el acompañamiento y la asistencia técnica por parte de los aliados comerciales hacia los pequeños productores. </t>
  </si>
  <si>
    <t xml:space="preserve">b. Promoción de productos con denominaciones de origen y otros instrumentos de propiedad intelectual </t>
  </si>
  <si>
    <t xml:space="preserve">Se aumentará la capacidad de generación y mercadeo de productos alimentarios, agropecuarios y artesanales estratégicos con denominaciones de origen, marcas colectivas y otros signos distintivos. Este propósito exige que se asesore a los pequeños productores y se les acompañe en sus procesos de asociatividad u organización agroempresarial y en la protección de sus signos distintivos y nuevas creaciones. Adicionalmente, se establecerán estrategias de orientación y promoción de estos productos protegidos, con campañas activas para consumidores, proveedores y comercializadores, y con el establecimiento de productos turísticos respetuosos de las características de cada territorio y de los componentes que permitan su promoción nacional e internacional. </t>
  </si>
  <si>
    <t xml:space="preserve">c. Comercio exterior del sector agropecuario integrando las regiones </t>
  </si>
  <si>
    <t>Se promoverá la planificación y fortalecimiento de la competitividad a lo largo de la cadena de la producción de los cultivos, unidades de producción pecuaria y acuícolas de acuerdo con las aptitudes y potencialidades territoriales, para que no sólo suplan la demanda nacional sino también para que consoliden una oferta agroexportadora del país. La internacionalización de la producción agropecuaria es indispensable para que haya crecimiento, y se pueda modificar la estructura de las exportaciones. En el marco de esta política se definirá la agenda de trabajo de la Comisión Nacional de Medidas Sanitarias y Fitosanitarias con las actividades requeridas para la admisibilidad de los productos colombianos en los mercados internacionales y el aprovechamiento de los mismos.</t>
  </si>
  <si>
    <t>C. Adecuación de Alimentos</t>
  </si>
  <si>
    <t>1. Alimentos sanos y seguros para alimentar a Colombia</t>
  </si>
  <si>
    <t xml:space="preserve">a. Política de inocuidad de los alimentos para el país </t>
  </si>
  <si>
    <t xml:space="preserve">La política de inocuidad de alimentos atenderá los puntos críticos relacionados con la distribución y comercialización de alimentos, con un enfoque de prevención y de análisis de riesgo (evaluación, gestión y comunicación) en los diferentes eslabones de las cadenas de producción, definiendo y fortaleciendo las funciones y los mecanismos de coordinación con la comunidad y los gobiernos locales. Se crearán herramientas que fortalezcan los procesos de notificación de la comunidad sobre alimentos y bebidas. Se desarrollará una estrategia dirigida a los diferentes actores de los sistemas agroalimentarios para mejorar los conocimientos técnicos en materia de sanidad e inocuidad a lo largo de la cadena, considerando la utilización de plataformas digitales, de radio y televisión. Así mismo, se crearán y socializarán lineamientos para la higiene y el manejo de la cocina tradicional y artesanal bajo los estándares sanitarios vigentes. </t>
  </si>
  <si>
    <t xml:space="preserve">b. Seguimiento e intervención de brotes de ETA, con un enfoque intersectorial, territorial y colaborativo </t>
  </si>
  <si>
    <t>Se fortalecerá el sistema de vigilancia en salud pública por medio de: (a) Generación de capacidades para la identificación oportuna del evento de ETA por parte de la comunidad y del sistema de salud. (b) Capacitación continua de equipos territoriales para realizar el rastreo y trazabilidad de los alimentos consumidos, en tiempo, lugar y población afectada. (c) Potencialización de las herramientas y lineamientos de política que permitan definir e intervenir de manera intersectorial los factores generadores de las ETA para prevenir futuros eventos. (d) Fortalecimiento de las capacidades de los equipos territoriales y laboratorios de salud pública para la recolección, transporte y análisis de las muestras de alimentos y agua potable que permitan la identificación de los agentes patógenos.</t>
  </si>
  <si>
    <t>2. Prácticas de alimentación saludable y adecuadas al curso de vida, poblaciones y territorios</t>
  </si>
  <si>
    <t xml:space="preserve">a. Promoción de la práctica de lactancia materna e inicio de la alimentación complementaria </t>
  </si>
  <si>
    <t xml:space="preserve">Se implementará el Plan Decenal de Lactancia Materna y Alimentación Complementaria, se adoptará el código internacional de sucedáneos de la lactancia materna y se diseñará una estrategia que oriente y genere incentivos de teletrabajo o modalidades de trabajo para las mujeres en periodo de lactancia (el trabajo en casa, flexibilidad de horarios o trabajo parcial) del sector formal posterior al vencimiento de la licencia de maternidad. Adicionalmente se crearán incentivos para la lactancia materna en las mujeres en trabajo informal y se aumentarán las Salas Amigas de la Familia Lactante en el entorno laboral y educativo. Lo anterior, se realizará de manera articulada con el Sistema Nacional de Cuidado de la Transformación de Seguridad Humana y Justicia Social. </t>
  </si>
  <si>
    <t xml:space="preserve">b. Entornos de desarrollo que incentiven la alimentación saludable y adecuada </t>
  </si>
  <si>
    <t>Se ejecutará el Plan Nacional de Implementación de las Guías Alimentarías Basadas en Alimentos (GABAS), las cuales tendrán enfoque a nivel territorial y poblacional. Adicionalmente se creará e implementará una estrategia para fortalecer las acciones de Educación Alimentaria y Nutricional en la oferta social en los diferentes entornos y momentos del curso de vida, y se reglamentará la publicidad de alimentos y bebidas para niñas, niños y adolescentes. La actualización de la ruta metodológica para que las minutas alimentarias se ajusten a los saberes territoriales y poblacionales y la compra local de alimentos, incluirá aspectos ambientales, nutricionales y dialogo científico. 
Desde el entorno educativo se llegará progresivamente a una cobertura universal del Programa de Alimentación Escolar (PAE), con modelos de operación diferencial, pertinencia territorial y enfoque étnico, con el fin de contribuir al derecho humano a la alimentación de las niñas, niños y jóvenes del sistema educativo más allá del calendario escolar. Se fortalecerá el territorio, privilegiando la participación de las comunidades en la operación y el control social con transparencia del PAE y se brindará asistencia técnica a las secretarías de educación para el fortalecimiento de entornos escolares saludables y el desarrollo socioemocional orientado a la alimentación saludable, la práctica de actividad física y prácticas de higiene en el consumo de alimentos. Las estrategias para la practividad de juego activo y actividad física serán alineadas con lo dispuesto en la transformación de seguridad humana y justicia social.</t>
  </si>
  <si>
    <t xml:space="preserve">c. Salvaguardia y fomento de la alimentación y las cocinas tradicionales de Colombia </t>
  </si>
  <si>
    <t>Para potencializar la implementación de la política para el conocimiento, salvaguardia y fomento de la alimentación y cocinas tradicionales se implementará el programa cocinas para la paz a partir del cual se visibilizarán y fortalecerán las prácticas y saberes asociados a la alimentación. Además, se realizará un trabajo conjunto para que las Guías Alimentarías Basadas en Alimentos – GABAS contemplen el enfoque cultural y territorial como factor de una alimentación saludable y sostenible</t>
  </si>
  <si>
    <t xml:space="preserve">d. Intervención de la población con situaciones de malnutrición </t>
  </si>
  <si>
    <t xml:space="preserve">Para reducir las brechas de atención en las poblaciones y territorios, se requiere ampliar la oferta de las modalidades de prevención y atención de la desnutrición con énfasis en la población gestante y la primera infancia en zonas rurales con enfoque. Esto implica la articulación de los programas y servicios de atención y recuperación nutricional en la primera infancia, que incida en la identificación, captación, atención, seguimiento, recuperación y acompañamiento de casos con riesgo o desnutrición y fomento en la creación de entornos saludables a nivel familiar. Así mismo, se crearán y distribuirán nuevos productos de Alimentos con Alto Valor Nutricional que incluyan materias primas producidas a nivel nacional y la identificación las características nutricionales de los alimentos nativos utilizados en las cocinas tradicionales para para la prevención y control de las deficiencias de micronutrientes en población vulnerable. Para prevenir la malnutrición se contará con: a) promoción de prácticas de cuidado en alimentación y nutrición, y prevención, atención y superación de las alteraciones nutricionales desde la gestación hasta la adolescencia. b) Un paquete de atenciones en territorios priorizados adaptado a las prácticas territoriales, poblacionales y culturales que incluya: i) acceso a agua para el consumo humano y saneamiento básico, ii) valoración y atención integral en salud, iii) acceso a canastas alimentarias en los hogares priorizados, iv) acceso a programas de autoconsumo de alimentos, v) herramientas para la toma de decisiones informadas sobre alimentación y nutrición, y vi) acceso a oferta social de inclusión social y productiva. c) Desarrollo de modelos y ejercicios de predicción, que a partir del análisis de determinantes sociales determinen y prioricen territorios a intervenir, d) un sistema nacional de seguimiento y monitoreo para la superación de la malnutrición. </t>
  </si>
  <si>
    <t xml:space="preserve">e. Suministro de agua apta para el consumo humano en todo el territorio nacional </t>
  </si>
  <si>
    <t>El suministro de agua en la cantidad suficiente y calidad es fundamental para la salud, la vida y la alimentación. Se actualizará el marco normativo del Sistema para la Protección y el Control de la Calidad del Agua para Consumo Humano, con el fin de que se armonice con los desarrollos normativos, incluyendo el enfoque diferencial para zonas rurales y urbanas y se aporten herramientas para el fortalecimiento de la red nacional de laboratorios, la gestión del riesgo y la atención de emergencias. Esto aunado a las estrategias de acceso universal propuestas en Seguridad Humana y a las de acceso a servicios públicos de Convergencia Regional.</t>
  </si>
  <si>
    <t>3. Gobernanza multinivel para las políticas públicas asociadas al Derecho Humano a la Alimentación Adecuada (DHAA)</t>
  </si>
  <si>
    <t xml:space="preserve">a. Sistema para la Garantía Progresiva del Derecho a la Alimentación Adecuada </t>
  </si>
  <si>
    <t xml:space="preserve">Se diseñarán mecanismos que fortalezcan la exigibilidad y justiciabilidad del derecho y la participación de las entidades territoriales y las organizaciones de la sociedad civil, grupos de interés y ciudadanía en los temas concernientes a la garantía progresiva del Derecho Humano a la Alimentación adecuada, sostenible y culturalmente apropiada en las poblaciones y territorio. Adicionalmente se dará asistencia técnica continuada establecida en el marco del Plan Nacional Rural del Sistema del Garantía Progresiva del DHAA a los comités departamentales de seguridad alimentaria y nutricional o quien haga sus veces a nivel territorial. </t>
  </si>
  <si>
    <t xml:space="preserve">b. Instituciones modernas y gabinete rural </t>
  </si>
  <si>
    <t xml:space="preserve">Se conformará un Gabinete rural que facilite la coordinación con otros sectores de gobierno, que permita mecanismos programáticos y presupuestales de articulación, (Misión para la Transformación del Campo, 2016 (OCDE 2022), planeación, coordinación, ejecución y evaluación de las actividades para materializar la reforma agraria y la reforma rural integral. El análisis territorial debe permear los procesos sectoriales y aprovechar las sinergias que resultan de los vínculos urbano-rurales. El desarrollo rural trasciende al sector agricultura e implica el compromiso decidido de varios sectores de gobierno en forma coordinada. </t>
  </si>
  <si>
    <t xml:space="preserve">c. Producción de Información para mejorar la toma de decisiones </t>
  </si>
  <si>
    <t xml:space="preserve">Se creará, con apoyo de la academia, el Observatorio del Derecho a la Alimentación Adecuada, que permita hacer seguimiento a los planes y programas asociados a este derecho en sus diversos componentes (disponibilidad, acceso y adecuación), que a su vez permita el seguimiento continuo a la oferta de alimentos, sus precios y sus variaciones, además de identificar territorios con hogares en inseguridad alimentaria y nutricional, así como poblaciones con los diferentes tipos de mal nutrición, entre otros. Además, se garantizará la producción periódica de información estadística poblacional en seguridad alimentaria y nutricional. De manera complementaria es clave avanzar en el seguimiento del sector rural con instrumentos modernos, actualizados y confiables, a través del observatorio de la ruralidad y del desarrollo de una nueva métrica, en la que la evaluación se enfoque en la medición de la gestión, los resultados e impactos. Ambos observatorios se articularán para generar sinergias en la información. Adicionalmente se implementará el Plan Estadístico Sectorial, como principal instrumento de planeación estadística, que contiene las estrategias que permitirán fortalecer la producción de información estadística del sector agropecuario y de desarrollo rural en el país, implementando estrategias colaborativas Estado-territorio para la consecución de información estratégica. </t>
  </si>
  <si>
    <t xml:space="preserve">d. Ministerio de Agricultura y Desarrollo Rural como rector del diseño de política </t>
  </si>
  <si>
    <t>El Ministerio deberá ejercer su función de coordinación y liderazgo, y la implementación estará centrada en las Agencias Especializadas para esos fines. La institucionalidad de los Consejos de Cadena del sector Agropecuario, y su representación de la diversidad de productores y actores en todos los eslabones de la cadena, operarán bajo un enfoque integral que promueva productividad, sostenibilidad e inclusión en la actividad agropecuaria.</t>
  </si>
  <si>
    <r>
      <rPr>
        <b/>
        <i/>
        <sz val="18"/>
        <color theme="1"/>
        <rFont val="Times New Roman"/>
        <family val="1"/>
      </rPr>
      <t xml:space="preserve">4,    </t>
    </r>
    <r>
      <rPr>
        <b/>
        <i/>
        <sz val="18"/>
        <color theme="1"/>
        <rFont val="Calibri"/>
        <family val="2"/>
        <scheme val="minor"/>
      </rPr>
      <t>EJES DE TRANSFORMACIÓN:  4. Transformación productiva, internacionalización y acción climática</t>
    </r>
  </si>
  <si>
    <t xml:space="preserve">Para superar estos problemas y avanzar progresivamente en el Derecho Humano a la Alimentación, se trabajará en cada uno de los pilares que fundamentan este
derecho. El país contará con una mejor disponibilidad de alimentos a través de la una promoción decidida del sector agropecuario y sus productores; se fortalecerá el
acceso físico a los alimentos por medio de cadenas de suministro eficientes, digitales y desarrollo de infraestructura de transporte; se reducirá la triple carga nutricional y la mortalidad asociadas a la adecuación de los alimentos a las necesidades territoriales y poblacionales. Se contará con esquemas de gobernanza que tracen rutas claras para definir, implementar y evaluar las políticas públicas que afectan el derecho humano a la alimentación.
El Derecho Humano a la Alimentación (DHA) tiene tres pilares soportados en una gobernanza interinstitucional: disponibilidad y accesibilidad a alimentos, así como su adecuación a las necesidades nutricionales de la población según su curso de vida y las prácticas alimentarias territoriales. La disponibilidad se refiere a una oferta suficiente y sostenible de alimentos, el acceso se refiere a capacidad de pago para adquirir alimentos (aspecto que se profundiza en la Transformación de Seguridad Humana y los temas relacionados con ingresos) y a la disponibilidad física de los alimentos. Finalmente, la adecuación implica que la alimentación sea completa, equilibrada, adecuada, diversificada e inocua para el desarrollo físico, mental, social y cultural de los individuos. De manera transversal, se encuentra inmersa la sostenibilidad que busca garantizar alimentos para las generaciones presentes y futuras.
1. La disponibilidad de alimentos 
2. Existen regiones del país que no cuentan con una adecuada accesibilidad
3. En materia de adecuación de los alimentos
4. En materia de gobernanza 
5. La distribución de la propiedad 
</t>
  </si>
  <si>
    <t xml:space="preserve">
1. Lograr un proceso que lleve a la revitalización de la naturaleza con inclusión social, que incluye tanto las intervenciones de conservación, manejo sostenible y restauración, como el freno a la deforestación y la transformación de otros ecosistemas.
2. Transitar hacia una economía productiva basada en el respeto a la naturaleza, que se enfoca en alcanzar la descarbonización y consolidar territorios resilientes al clima. 
3. Realizar la transformación energética de manera progresiva, que reduzca la dependencia del modelo extractivista y democratice el uso de recursos energéticos locales como las energías limpias y la generación eléctrica. Como política de este gobierno se buscará acelerar una transición energética justa y se promoverá que los excedentes del petróleo y del carbón contribuyan a la financiación de las economías alternativas. 
4. Diversificar la economía a través de la reindustrialización. Incluye el cierre de brechas tecnológicas, el impulso a los encadenamientos productivos para la integración regional y global, y el fortalecimiento de las capacidades humanas y de los empleos de calidad. Además, con actividades económicas que promuevan el uso sostenible de la biodiversidad, incorporando criterios de economía circular y que sean intensivas en conocimiento e innovación. 
5. Disponer recursos financieros para lograr una economía productiva.
</t>
  </si>
  <si>
    <t xml:space="preserve">a. Freno de la deforestación </t>
  </si>
  <si>
    <t xml:space="preserve">b. Restauración participativa de ecosistemas, áreas protegidas y otras áreas ambientalmente estratégicas </t>
  </si>
  <si>
    <t>1. Hacia una economía carbono neutral, un territorio y una sociedad
resiliente al clima</t>
  </si>
  <si>
    <t xml:space="preserve">a. Descarbonización y resiliencia de sectores productivos y gestión de sus riesgos climáticos </t>
  </si>
  <si>
    <t xml:space="preserve">b. Territorio y sociedad resilientes al clima </t>
  </si>
  <si>
    <t xml:space="preserve">Se implementará una estrategia para la resiliencia climática territorial con enfoque comunitario que incluya proyectos, financiamiento y fortalecimiento de capacidades. También se desarrollarán indicadores de impacto y de resultado sobre la reducción de la vulnerabilidad y de la capacidad de adaptación frente a choques climáticos. Se desarrollará la medición de umbrales de transformación de ecosistemas para orientar la toma de decisiones intersectoriales y territoriales. Las soluciones basadas en la naturaleza serán centrales para el desarrollo de una estrategia integral para la reducción de riesgos de desastres, gestión de la biodiversidad y del suelo, así como la mitigación y adaptación al cambio climático. Se incorporarán en los procesos de planificación territorial criterios estandarizados en gestión del riesgo de desastres y cambio climático. Igualmente, se implementarán los centros nacionales de logística y de entrenamiento para el manejo de desastres, así como la estrategia para la recuperación resiliente y adaptada al cambio climático con enfoque comunitario. Se fortalecerá la gobernanza con la integración de los procesos de gestión del riesgo de desastres y adaptación. </t>
  </si>
  <si>
    <t xml:space="preserve">c. Infraestructura de proyectos públicos y de asociaciones público privadas adaptadas al cambio climático y con menos emisiones </t>
  </si>
  <si>
    <t>C. Transición energética justa, segura, confiable y eficiente</t>
  </si>
  <si>
    <t>1. Transición energética justa, basada en el respeto a la naturaleza, la justicia social y la soberanía con seguridad, confiabilidad y eficiencia</t>
  </si>
  <si>
    <t xml:space="preserve">a. Generación de energía a partir de Fuentes No Convencionales de Energía Renovable (FNCER) </t>
  </si>
  <si>
    <t xml:space="preserve">El Gobierno Nacional impulsará la incorporación de nuevas fuentes de generación de energía eléctrica a partir de FNCER, ajustando e implementando las hojas de ruta del hidrógeno y la energía eólica costa afuera. Para contar con el desarrollo de nuevas plantas de generación con FNCER se determinarán e implementarán los mecanismos regulatorios y de mercado, así como las condiciones para su vinculación al sistema energético nacional. Se establecerá el marco regulatorio y el programa para la democratización de la generación y la valorización energética de los residuos sólidos lixiviados en rellenos sanitarios, biomasa, geotermia, energía proveniente del océano, biogás y plantas de tratamiento de aguas residuales para la generación de energía. Se implementarán líneas de crédito y programas que financien el desarrollo de estos proyectos. </t>
  </si>
  <si>
    <t xml:space="preserve">b. Seguridad y confiabilidad energética </t>
  </si>
  <si>
    <t xml:space="preserve">Se priorizará el uso de recursos energéticos locales, garantizando a su vez la estabilidad y el respaldo del sistema eléctrico a través de la implementación de sistemas de almacenamiento y el uso de fuentes renovables para la sustitución progresiva y segura de las plantas termoeléctricas. En la transición, se garantizará el abastecimiento de gas y los energéticos requeridos para la seguridad energética y la confiabilidad, desarrollando la infraestructura necesaria para llevar los energéticos desde la fuente hasta la demanda y se establecerán los lineamientos de política y las medidas regulatorias para determinar las condiciones de prestación del servicio de los sistemas de almacenamiento energético. Se monitorearán los resultados de los contratos de exploración y producción vigentes con el fin de realizar una evaluación y balance oferta/demanda del gas y crudo que sea necesario para la toma de decisiones en pro de garantizar la seguridad energética de corto, mediano y largo plazo. Se trata de promover el uso y aprovechamiento eficiente de estos energéticos. Respecto a la mejor gestión y el aprovechamiento de los hidrocarburos, a partir del estudio e identificación de barreras para la implementación de técnicas de recobro mejorado, se realizará un inventario de los campos actualmente en explotación. Si su factor de recobro se encuentra por debajo de la media mundial se tendrá que aumentar. Se desarrollará un programa de acompañamiento para la articulación interinstitucional que promueva el mejoramiento del factor de recobro de los contratos vigentes y la correcta ejecución de los contratos en fase exploratoria. Se garantizará la soberanía y la continuidad en la prestación del servicio de distribución de combustibles líquidos, asegurando los procesos de refinación, transporte y comercialización en todo el territorio nacional, mejorando la calidad de los combustibles, fortaleciendo la investigación y el desarrollo de biocombustibles avanzados, y asegurando cadenas de suministro eficiente que permitan mantener la disponibilidad de los energéticos a precios justos. </t>
  </si>
  <si>
    <t xml:space="preserve">c. Cierre de brechas energéticas </t>
  </si>
  <si>
    <t>Se avanzará en la universalización del servicio de energía eléctrica a través de la ampliación de cobertura mediante soluciones asociadas a: i). la conexión al Sistema Interconectado Nacional- SIN, de aquellas zonas no interconectadas donde sea viable dicho mecanismo, incluyendo medidas que permitan su sostenibilidad de largo plazo a través del cobro de la inversión ii). El uso de energéticos más limpios para la cocción de alimentos considerando las condiciones particulares de cada territorio; iii). La mejora de las condiciones de calidad y prestación del servicio; iv). El impulso adecuado a los recursos energéticos distribuidos. Todo esto a través de la participación de la sociedad y los diferentes grupos de interés (empresas, comunidades). Se definirá y regulará el modelo de comunidades energéticas para que las personas naturales y jurídicas tomen parte en la cadena de valor de la electricidad, a través del uso de fuentes no convencionales de energías renovables (FNCER), combustibles renovables y recursos energéticos distribuidos. Se dispondrá de recursos públicos, para las comunidades energéticas conformadas por personas naturales, en pro del impulso de este esquema, considerando la reglamentación que establezca el Ministerio de Minas y Energía para la entrega, distribución y focalización de dichos recursos. Se garantizará a la población vulnerable de estratos 1 y 2 que cuente con el servicio de energía eléctrica, un consumo indispensable, siempre que a través de tecnologías digitales pueda ser administrado para el bienestar del usuario y garantía de la eficiencia en el gasto público, sin superar los recursos económicos establecidos para ello de acuerdo con la reglamentación del Ministerio de Minas y Energía. Así mismo se avanzará en la ampliación de cobertura de gas, a través de proyectos de masificación del uso de gas combustible para beneficiarios de los estratos 1 y 2, y población de zonas rurales con condiciones para recibir el subsidio de vivienda de interés social rural. A fin de impulsar la entrega de viviendas nuevas de interés social con redes internas de gas combustible, los ejecutores de dichos proyectos podrán 146 solicitar ante el Ministerio de Minas y Energía financiar o cofinanciar los costos de redes internas con recursos del Fondo Especial Cuota de Fomento de Gas. Se adelantará un programa intersectorial de sustitución de leña, promoviendo el cierre de brechas energéticas y el uso de sustitutos energéticos de transición. Para lograr su adecuada puesta en funcionamiento, se modificará la naturaleza y esquema de gobernanza del Fondo Único de Soluciones Energéticas - FONENERGIA, constituyéndolo como uno de los vehículos de financiamiento que centralizará diferentes fuentes de recursos, de orden nacional e internacional, para la implementación de proyectos y la promoción de la Transición Energética Justa. Con la remuneración del Sistema Pozos Colorados – Galán, los recursos remanentes y sus rendimientos, se financiarán los esfuerzos de sustitución de leña, carbón y residuos de acuerdo con la planificación propuesta desde Unidad de Planeación Minero Energética -UPME. Se considerará la creación de un instituto para la investigación en prospectiva y desarrollo de tecnologías/formas de generación de energía limpia. Sumado a esto, se conformará un holding de empresas del sector energético con participación mayoritaria de la nación con lo cual se generarán eficiencias en la gestión empresarial, se dirigirá el avance de la transición energética justa y se materializará la democratización energética. Habrá articulación y concurrencia gubernamental para garantizar los derechos étnicos e incentivar la participación de las comunidades en la transición energética, particularmente en el territorio de La Guajira, a través de una gerencia específica. En los proyectos de producción de energía a partir de fuentes no convencionales de energía renovable, se aumentarán las transferencias definidas en la Ley 143 de 1994 de manera que se disponga de mayores recursos para que las comunidades en la zona de influencia de los proyectos para que puedan adelantar inversiones que mejoren su calidad de vida.</t>
  </si>
  <si>
    <t>2. Desarrollo económico a partir de eficiencia energética, nuevos
energéticos y minerales estratégicos para la transición</t>
  </si>
  <si>
    <t xml:space="preserve">a. Diversificación productiva asociada a las actividades extractivas </t>
  </si>
  <si>
    <t xml:space="preserve">Se ejecutará una estrategia de diversificación productiva y de reconversión laboral con enfoque territorial y diferencial de los empleos del sector minero y de hidrocarburos impactados por la transición energética. En esta línea, se promoverán actividades alternativas en áreas altamente dependientes de actividades extractivas de fósiles, como el corredor de vida del departamento del Cesar. Además, se establecerán acuerdos bilaterales para lograr una integración minero-energética regional que promueva el desarrollo de infraestructura, y se logre conformar un mercado energético internacional de comercialización de excedentes que puedan aportar recursos económicos adicionales al país. Para ampliar el conocimiento de nuestros recursos y reservas y lograr su aprovechamiento, se adelantará el Plan Nacional de Conocimiento Geocientífico, con el fin de aumentar la información, investigación y el conocimiento asociado a nuestros recursos energéticos y mineros, para la planificación y uso del suelo y el subsuelo, el cuidado y la gestión del agua, entre otros. El plan podrá acoger el estándar colombiano para el reporte público de resultados de exploración, recursos y reservas minerales. Se actualizará la política minera con énfasis en: i) el uso y gestión de mecanismos para el ordenamiento minero ambiental; ii) creación de mecanismos de articulación para la aprobación de instrumentos técnicos (Programa de trabajos y obras-PTO y Estudio de Impacto ambiental-EIA); iii) reconocimiento de derechos mineros ancestrales, artesanales y de pequeña escala, a partir de análisis diferenciados de problemáticas socio- ambientales; iv) uso de tecnologías en la fiscalización, promoción y priorización de la exploración, extracción y comercialización formal de minerales estratégicos como oro, materiales de construcción, cobre, níquel, cobalto, litio, tierras raras, entre otros. Se adelantará la reforma de la normativa minera con el fin de crear instrumentos para la gestión del cierre minero y la restauración de los pasivos ambientales derivados de estas actividades, principalmente afectaciones al recurso hídrico por uso de mercurio para extraer minerales auríferos. La formalización y el fomento de la pequeña minería, incorporará estándares de seguridad, orientados a la innovación en áreas de control de atmosferas viciadas, estudios de geomecánica y estabilidad de labores extractivas. De igual forma, de definirá la hoja de ruta para la transformación digital en el sector minero energético. Adicionalmente, se desarrollarán cadenas de valor agregado para minerales que incentiven la producción de coque, talla de gemas y refinación de metales, insumos asociados a materiales de construcción, entre otras. A fin de implementar mejores controles a la minería de gran escala, que permitan dar pasos hacia la descarbonización y la transición energética justa, se prohibirá el desarrollo de nuevos proyectos mineros para la extracción de carbón térmico a cielo abierto clasificados como minería de gran escala, precisando que los titulares que se encuentren realizando actividades de explotación de este energético, podrán seguir ejecutando sus actividades de conformidad con los derechos y obligaciones derivados de sus contratos; así mismo se establecerán estrategias de concertación entre los beneficiarios de los títulos de contratos que se encuentren terminados o terminen, con las autoridades mineras y ambientales, para poder dar una correcta gestión de cierre sus operaciones. Se avanzará en la producción de hidrógeno verde y combustibles sintéticos como vectores energéticos, para uso general, incluyendo sectores de difícil electrificación y usos no energéticos como la producción de fertilizantes. Se avanzará en el aprovechamiento del hidrógeno blanco, asociado a procesos geológicos en la corteza terrestre y que se encuentra en su forma natural como gas libre en diferentes ambientes. Se promoverá el desarrollo de la tecnología de captura, utilización y almacenamiento de carbono (CCUS). El Gobierno nacional definirá los requisitos y condiciones técnicas para la utilización y transporte del CO2; así como los mecanismos de seguimiento y control para verificar su cumplimiento. </t>
  </si>
  <si>
    <t xml:space="preserve">b. Eficiencia energética y del mercado como factor de desarrollo económico </t>
  </si>
  <si>
    <t>Se promoverá el consumo energético eficiente. Se establecerán metas de ahorro energético para todos los sectores económicos a partir de los potenciales de ahorro identificados en el PAI-PROURE y en las auditorías energéticas. Se promoverá la implementación de sistemas de gestión eficiente de la energía – SGE, iniciando con las empresas del sector industrial. Se diseñarán e implementarán nuevos programas para financiar y subsidiar el recambio de equipos de iluminación y refrigeración ineficientes usados en los hogares. Así mismo, se habilitarán mecanismos financieros a través del FENOGE para que las entidades públicas puedan adelantar proyectos de eficiencia energética en edificaciones públicas. También se impulsará el reemplazo de las luminarias tradicionales del alumbrado público por tecnologías LED o aquellas más eficientes en su consumo energético por parte de las entidades territoriales. Se realizará una revisión del mercado eléctrico colombiano, para impulsar la participación de todos los agentes en el mercado de energía eléctrica en la generación a partir de FNCER, bajo condiciones competitivas y de tarifas eficientes. En este sentido se levantará la limitación establecida en la Ley 143 de 1994 en relación con la integración de las actividades de la cadena de prestación del servicio, atendiendo a las directrices que para el caso establezca la CREG. Así mismo se realizará una revisión de los mecanismos de estabilización de precios de los combustibles y su esquema en zonas de frontera, con el fin de dinamizar la transición energética. En zonas de frontera se propenderá por que los beneficios tributarios y económicos asociados a los combustibles líquidos se focalicen de forma eficiente al consumidor final y se establezcan los mecanismos de control necesarios en el segmento de distribución mayorista y minorista para tal fin. El Gobierno Nacional podrá determinar los mecanismos diferenciales de estabilización de los precios de referencia de venta al público de los combustibles regulados, así como los subsidios a los mismos, que se harán a través del Fondo de Estabilización de Precios de los Combustibles – FEPC. Las compensaciones al transporte, los subsidios, los incentivos tributarios y los mecanismos diferenciales de estabilización de precios, podrán reconocerse y entregarse de manera general, focalizada o directa al consumidor final en la forma que determine el Gobierno Nacional mediante el uso de nuevas tecnologías. El Gobierno nacional determinará el criterio de focalización.</t>
  </si>
  <si>
    <t>3. Ascenso tecnológico del sector transporte y promoción de la movilidad
activa</t>
  </si>
  <si>
    <t xml:space="preserve">a. Fortalecimiento del marco normativo e incentivos para la descarbonización del sector transporte </t>
  </si>
  <si>
    <t xml:space="preserve">Se fortalecerán y crearán incentivos, fuentes de pago y mecanismos de financiación para la infraestructura de carga y vehículos de cero y bajas emisiones, tales como la exención del IVA en la compra de nuevos vehículos que ingresen en reposición de los desintegrados para el transporte público de pasajeros, particular y público de carga, priorizando tecnologías eléctricas y de hidrógeno en todos los servicios, modos y medios de transporte. Así mismo, se revisará, implementará y operativizará el Fondo para la Promoción de Ascenso Tecnológico creado a través del artículo 33 de la Ley 2169 de 2021, con el fin de ampliar su alcance a vehículos e infraestructura para el abastecimiento energético del transporte público e integrarlo con otros fondos de similar naturaleza para otros modos y modalidades. En complemento, se diseñará una estrategia para promover al ascenso tecnológico del transporte público de pasajeros por carretera. De igual manera, se fortalecerá la política nacional para apoyar la cofinanciación de sistemas de transporte público y se revisará y articulará la regulación actual en materia de ascenso tecnológico del sector transporte, con énfasis en metas, incentivos, exenciones, restricciones, entre otras acciones. El sistema de información SICE – TAC será un parámetro de referencia para calcular los fletes dentro de los que se puedan incorporar, entre otras, eficiencias operativas, tiempos logísticos, descarbonización del sector, tipología vehicular y las demás que el Ministerio de Transporte establezca. </t>
  </si>
  <si>
    <t xml:space="preserve">b. Descarbonización de los Sistemas de Transporte Público cofinanciados </t>
  </si>
  <si>
    <t xml:space="preserve">Se impulsará la descarbonización de la flota y la implementación de infraestructura para el abastecimiento energético requerida en los sistemas de transporte público cofinanciados por la nación, dando prelación a la electrificación de acuerdo con las particularidades de cada territorio. Para ello, se establecerán esquemas de financiación en los que las entidades territoriales se comprometan con el logro de metas de movilidad sostenible, en el marco del fortalecimiento de la política nacional para la cofinanciación de sistemas de transporte público. </t>
  </si>
  <si>
    <t xml:space="preserve">c. Infraestructura de carga para el ascenso tecnológico del sector transporte </t>
  </si>
  <si>
    <t xml:space="preserve">En los proyectos de infraestructura de transporte de obra pública o con vinculación de capital privado, será obligatorio el desarrollo e implementación de zonas y servicios destinados a infraestructura de carga, para vehículos de cero y bajas emisiones para los diferentes modos y medios, previo a los análisis técnicos, legales y financieros. </t>
  </si>
  <si>
    <t xml:space="preserve">d. Modos de transporte más eficientes a nivel operativo y energético </t>
  </si>
  <si>
    <t xml:space="preserve">Se priorizarán y desarrollarán en la red de infraestructura nacional proyectos férreos, acuáticos y aéreos que por sus características operativas reduzcan emisiones contaminantes y costos logísticos y de transporte. Colombia incluirá los mecanismos relacionados con el esquema de compensación y reducción de carbono para la aviación internacional (CORSIA) dentro de la reglamentación del artículo 6 del Acuerdo de París. En complemento, el Gobierno nacional en colaboración con la Unidad Administrativa Especial de la Aeronáutica Civil – Aerocivil impulsará el desarrollo y uso de los combustibles sostenibles de aviación SAF, como una contribución a la reducción de las emisiones de gases efecto invernadero del transporte. Adicionalmente, se promoverá una mayor eficiencia del sistema portuario a partir de la actualización de las tarifas portuarias y la definición de estándares mínimos de servicio de líneas navieras, agentes marítimos, patios de contenedores y zonas de enturnamiento, quienes serán sujetos de inspección y vigilancia de la Superintendencia de Transporte. Así mismo, se actualizarán los lineamientos y requisitos para puertos greenfield. </t>
  </si>
  <si>
    <t xml:space="preserve">e. Fortalecimiento de la industria nacional y capacidades técnicas para el ascenso tecnológico del sector transporte. </t>
  </si>
  <si>
    <t xml:space="preserve">Se crearán mecanismos para promover la industria nacional y el desarrollo de competencias y cualificaciones, con enfoque diferencial, en tecnologías y vehículos de cero y bajas emisiones, priorizando las tecnologías eléctricas y de hidrógeno, considerando los objetivos de la Política Nacional de Movilidad Urbana y Regional. </t>
  </si>
  <si>
    <t xml:space="preserve">f. Movilidad activa, segura, sostenible y con enfoque diferencial en ciudades y regiones. </t>
  </si>
  <si>
    <t>Se implementarán y priorizarán acciones enfocadas a promover la movilidad activa, considerando la equidad de género y diferencial, según lo planteado en la Estrategia Nacional de Movilidad Activa, permitiendo promover los viajes a pie, en bicicleta de forma individual y de carga, y demás modos activos de forma segura e inclusiva, para cumplir los compromisos internacionales frente al cambio climático, en concordancia con las Acciones Nacionalmente Apropiadas de Mitigación (NAMAS), MOVE, TOD y TAnDem para viabilizar su implementación.</t>
  </si>
  <si>
    <t xml:space="preserve">a. Reducción del impacto ambiental del sector residencial y promoción del hábitat verde. </t>
  </si>
  <si>
    <t xml:space="preserve">El Gobierno Nacional impulsará acciones sectoriales que reduzcan el impacto ambiental de las edificaciones en todas las fases de su ciclo de vida y que permitan extender la incorporación de criterios de sostenibilidad a todo el parque inmobiliario y sus entornos, aprovechando los recursos físicos y humanos locales e incorporando soluciones basadas en la naturaleza. Con esto se logrará un avance en la calidad de vida de los hogares, gracias a que contarán con un mejor confort en sus viviendas y entornos, y una reducción en el pago de sus servicios públicos. Además, tendrá una estrategia para generar intervenciones con un enfoque de sostenibilidad y adaptación al cambio climático. Implementará también la estrategia nacional para la reducción de la vulnerabilidad sísmica, incluyendo estudios de riesgo sísmico e instrumentos técnicos para evaluar la factibilidad técnica y económica de las intervenciones de reducción. </t>
  </si>
  <si>
    <t xml:space="preserve">b. Conformación de hábitat próximos y diversos accesibles e incluyentes. </t>
  </si>
  <si>
    <t xml:space="preserve">Las ciudades colombianas contribuirán al mejoramiento de las condiciones ambientales mediante el mantenimiento, recuperación, administración y generación de áreas verdes y espacios públicos de calidad, que incluyan parámetros de sostenibilidad y adaptación al cambio climático y que apoyen la renaturalización de las ciudades. Así mismo, la configuración de barrios diversos y vitales facilitará el cuidado, la integración social, la expresión cultural y el mayor uso de modos de transporte no motorizados, de cara a reducir tiempos para acceder a bienes, espacios públicos, y servicios de inclusión y desarrollo social en todas las áreas de la ciudad. Es una oportunidad para reducir las emisiones y permitir el acceso a toda la población a entornos de bienestar, acorde con sus necesidades particulares. </t>
  </si>
  <si>
    <t xml:space="preserve">c. Uso eficiente de los recursos para el desarrollo de ciudades circulares. </t>
  </si>
  <si>
    <t>Para contribuir al desarrollo de ciudades circulares que aporten a la carbono neutralidad y la resiliencia climática: i) se implementarán el Programa Basura Cero y la política de aprovechamiento en todo el país, los cuales articularán, a través del Ministerio de Vivienda Ciudad y Territorio, las instancias del Gobierno nacional, entidades territoriales, sector productivo y sociedad civil. La población recicladora y sus organizaciones serán protagonistas de este Programa, quienes, además, participarán en el diseño y la implementación de la política pública de aprovechamiento. Se impulsará la inclusión social y económica progresiva de esta población; ii) se eliminarán los botaderos a cielo abierto a través de la promoción de alternativas tecnológicas que garanticen la sostenibilidad ambiental, social y económica; iii) se transformarán progresivamente los esquemas de enterramiento en parques tecnológicos y ambientales de valorización de residuos; iv) se fortalecerá la gestión integral de los residuos generados en actividades de construcción y demolición (RCD), y v) para el uso eficiente del recurso hídrico se desarrollarán alternativas de reúso de aguas residuales tratadas y el aprovechamiento de subproductos para el uso eficiente del recurso hídrico; y vi) se fomentará la digitalización, medición inteligente, control de pérdidas e innovación del sector agua y saneamiento básico. En este sentido, se impulsará el reúso de materiales y recursos dentro de la dinámica de la economía circular, en articulación con el sector productivo en sus diferentes actividades económicas.</t>
  </si>
  <si>
    <t>D. Economía productiva a través de la reindustrialización y la bioeconomía</t>
  </si>
  <si>
    <t xml:space="preserve">a. Reindustrialización para la sostenibilidad, el desarrollo económico y social </t>
  </si>
  <si>
    <t xml:space="preserve">Esta política incorpora: (i) Medidas de intervención de nivel general, en donde se establecerá una política de compras públicas para la reindustrialización, mecanismos para que las empresas públicas y mixtas realicen inversiones estratégicas, se implementará una agenda regulatoria, se fortalecerá la infraestructura de la calidad y se construirá una política de comercio e industrialización inclusiva y sostenible, en donde se incluye, entre otras, una política de aranceles inteligentes y acciones comerciales restrictivas o de fomento, por razones de defensa nacional; (ii) Instrumentos específicos para la reindustrialización y consolidación del mercado interno, particularmente para las apuestas estratégicas; (iii) La política se guiará con enfoque interseccional, de género y de sostenibilidad; (iv) Nuevos arreglos institucionales para lograr mejor articulación privada, pública y popular, entre estos la reestructuración del Sistema Nacional de Competitividad e Innovación. Se realizará la revisión y depuración de instrumentos (galardones, sellos, reconocimientos, premios) con baja efectividad en cumplimiento de objetivos de política pública, de acuerdo con principios de efectividad y eficiencia en el gasto. Se implementará la misión “Energía eficiente, sostenible y asequible” cuyo objeto es garantizar el acceso y uso de energías seguras y sostenibles, a través del desarrollo, adopción y adaptación de tecnologías para la transición energética. Esta transición deberá estar fundamentada en el cierre de brechas tecnológicas en el sector productivo, impulsando programas y proyectos de investigación, desarrollo e innovación de manera conjunta con las organizaciones productivas y de transferencia nacional e internacional de tecnología. Se habilitará al Fondo Nacional para el Desarrollo de la Infraestructura (Fondes) para financiar programas de capital semilla, la reindustrialización y sectores estratégicos para la economía nacional. </t>
  </si>
  <si>
    <t xml:space="preserve">b. Transformación para la diversificación productiva y exportadora </t>
  </si>
  <si>
    <t xml:space="preserve">El fortalecimiento de la actividad exportadora se logrará a través del impulso de programas de apoyo al comercio exterior y sus instancias de consolidación, defensa de los intereses nacionales en materia de reindustrialización e internacionalización y un mayor aprovechamiento de los acuerdos comerciales firmados por el país, profundización de las relaciones comerciales y los procesos de integración regional con América Latina y el Caribe, en especial, con Venezuela. Asimismo, se generará un enfoque estratégico de los instrumentos de atracción de la inversión sostenible, que le permitan al país medir su efectividad en la generación de conglomerados, crecimiento y diversificación de las exportaciones y transferencia tecnológica y de conocimiento por parte de proveedores locales. Se facilitará el contacto entre proveedores locales e inversionistas internacionales, así como los incentivos para la atracción de Inversión Extranjera Directa (IED) destinada a la transferencia intensiva de conocimientos, capacidades y buenas prácticas que permitan descarbonizar los sectores productivos y la gestión de sus riesgos climáticos. </t>
  </si>
  <si>
    <t xml:space="preserve">c. Políticas de competencia, consumidor e infraestructura de la calidad modernas </t>
  </si>
  <si>
    <t xml:space="preserve">La dinámica cambiante de los mercados requiere de política fortalecidas institucional y técnicamente, que reduzca el comportamiento rentista de los agentes, la ineficiencia en el mercado por relaciones de consumo asimétricas y promueva la productividad. Se continuará trabajando en el fortalecimiento institucional de la autoridad de competencia, y se fortalecerán capacidades y conocimiento sobre derechos y deberes de las relaciones de consumo mediante, entre otros, programas voluntarios de cumplimiento en libre competencia económica. También se ampliarán los instrumentos de prevención, se fortalecerán actividades de inspección, vigilancia y control, y se masificarán las evaluaciones de la competencia para eliminar barreras regulatorias. Además, se deben hacer análisis y monitoreos de mercados digitales, construir mecanismos de autorregulación que fortalezcan la protección del consumidor y de la competencia, así como sensibilizar en estos aspectos a los empresarios que utilizan plataformas digitales para sus nichos de mercado. Por su parte, para modernizar el Subsistema Nacional de la Calidad y sus componentes de metrología, acreditación, certificación y normalización, se fortalecerá su institucionalidad y se promoverá el uso de tecnologías avanzadas que respondan a las necesidades actuales del país y promuevan el acceso a nuevos mercados. Para promover la competitividad empresarial, se otorgarán facultades al Organismo Nacional de Acreditación de Colombia para prestar los servicios de acreditación mediante la aplicación de los procesos y procedimientos que para el efecto determine, de acuerdo con las metodologías y prácticas reconocidas internacionalmente en la materia. </t>
  </si>
  <si>
    <t xml:space="preserve">d. Impulso a la industria digital nacional </t>
  </si>
  <si>
    <t xml:space="preserve">El Gobierno nacional fortalecerá la industria digital del país a través del desarrollo de una estrategia que involucre aspectos técnicos, de financiamiento, cultura empresarial, emprendimiento e innovación, de tal forma que esta industria responda a las demandas de adopción de tecnologías digitales por parte de los sectores productivos y se consolide a Colombia como un país desarrollador y exportador de bienes y servicios tecnológicos y de información. </t>
  </si>
  <si>
    <t xml:space="preserve">e. Política de internacionalización sostenible </t>
  </si>
  <si>
    <t>El Estado implementará la Política de Comercio Exterior e Internacionalización Inclusiva y Sostenible, con impacto en la transición de una economía extractiva a una economía basada en el conocimiento y el desarrollo. Esta política se enfocará en la atracción de inversión con transferencia tecnológica, que genere articulación con cadenas regionales y globales de valor, profundice las capacidades humanas y que apalanque la transformación productiva para el desarrollo sostenible. Se adelantará una nueva agenda de Integración regional y con el mundo, consecuente con la consolidación paulatina de una nueva geografía económica global que incluye la profundización de la integración con América Latina y el Caribe en tres escenarios: i) relaciones bilaterales, ii) potenciación de la integración a través de los mecanismos de integración existentes con quienes se construirán posiciones conjuntas de cara a la vocería en los foros multilaterales. iii) Integración funcional a través de esfuerzos mancomunados para la construcción de corredores económicos que permitan la integración física, económica, y el transporte multimodal particularmente entre las regiones fronterizas, tal como se desarrolla en la transformación 5, “Convergencia Regional”. Se desarrollará una estrategia de aproximación e integración económica con Asia con la finalidad de lograr de manera selectiva y progresiva que los países emergentes de ese continente sean socios estratégicos de Colombia en su proceso de transición energética, reindustrialización sostenible, sofisticación del aparato productivo e internacionalización.</t>
  </si>
  <si>
    <t xml:space="preserve">a. Concurrencia de recursos alrededor de inversiones estratégicas en Ciencia, Tecnología e Innovación (CTI) </t>
  </si>
  <si>
    <t xml:space="preserve">El país priorizará esfuerzos y recursos en investigación e innovación alrededor de misiones estratégicas en: (a) bioeconomía, ecosistemas naturales y territorios sostenibles; (b) derecho humano a la alimentación; (c) energía eficiente, sostenible y asequible; (d) autonomía sanitaria y bienestar social y (e) paz y ciudadanía. Habrá un marco de inversión en Investigación y Desarrollo (I+D) en el Presupuesto General de la Nación, en el que se definen anualmente los recursos que cada sector destine a I+D, para lo cual se modificará el artículo 21 de la Ley 1286 de 2009. Se creará la Agencia Nacional de Ciencia, Tecnología e Innovación como una entidad adscrita al Ministerio de Ciencia, Tecnología e Innovación con el propósito de especializar la ejecución de la política de CTI. Se fortalecerán los mecanismos para incrementar el impacto, eficiencia y eficacia del gasto público, bajo el principio de concurrencia, a través de mejoras en el diseño de instrumentos de desarrollo productivo y CTI. Se optimizará el proceso de acceso a beneficios tributarios, regalías y demás recursos orientados a CTI. La cooperación internacional y la diplomacia científica se orientarán al fortalecimiento del Sistema Nacional de CTI y al diseño e implementación de políticas orientadas por misiones. Se fomentará el uso de los beneficios tributarios en CTI de acuerdo con los criterios y condiciones definidos en el Consejo Nacional de Beneficios Tributarios en Ciencia, Tecnología e Innovación. </t>
  </si>
  <si>
    <t xml:space="preserve">b. Cierre de brechas tecnológicas en el sector productivo </t>
  </si>
  <si>
    <t xml:space="preserve">Como componente de la política de reindustrialización, se incrementará la innovación empresarial a partir del escalamiento de capacidades, condiciones y servicios de extensión tecnológica que permitan el cierre de brechas tecnológicas para el desarrollo productivo regional, incluyendo el uso de datos y de tecnologías digitales emergentes. Se articularán instrumentos entre entidades y se incluirá el desarrollo de capacidades gerenciales y servicios de asesoría sobre propiedad intelectual y vigilancia tecnológica. La adopción y transferencia de estas innovaciones en el sector agropecuario considerará las demandas tecnológicas que se identifican en la agenda de investigación, desarrollo tecnológico e innovación (I+D+i) por cadena productiva. La adopción y transferencia de estas innovaciones deberá llegar al sector agropecuario a las MiPymes y a la economía popular. Además, se atraerá inversión extranjera directa que sea intensiva en la transferencia de conocimiento y tecnología al sector productivo. También se implementarán incentivos y estrategias para atraer y movilizar cofinanciación (matching grants), inversión del sector privado y capitales de riesgo hacia investigación, desarrollo e innovación, habilitando el emprendimiento de base tecnológica. </t>
  </si>
  <si>
    <t xml:space="preserve">c. Marco regulatorio para investigar e innovar </t>
  </si>
  <si>
    <t xml:space="preserve">El país actualizará la normatividad para el desarrollo de actividades de CTI, que ya tiene más de 30 años. Entre otros, se reglamentará el artículo 5 de la Ley 29/90, y se desarrollará una estrategia para impulsar las compras públicas de innovación. Adicionalmente, se alinearán y visibilizarán los incentivos a investigadores para fomentar transferencia de conocimiento y tecnología a la sociedad y el sector productivo. Se realizarán ajustes normativos para estimular la apropiación de recursos externos adicionales en institutos públicos de investigación y desarrollo (I+D). Frente a los recursos destinados para la investigación en salud, se ampliará el alcance incluyendo los obtenidos por la explotación de las diversas modalidades de juegos ampliando los alcances de la Ley 643 de 2001. El recaudo anual destinado al Fondo de Investigación en Salud hará parte del presupuesto de inversión del Ministerio de Ciencia, Tecnología e Innovación sin que esto afecte su techo presupuestal. </t>
  </si>
  <si>
    <t xml:space="preserve">d. Desarrollo científico y fortalecimiento del talento en tecnologías convergentes </t>
  </si>
  <si>
    <t xml:space="preserve">Se impulsarán programas institucionales para el fortalecimiento de infraestructuras de investigación, desarrollo tecnológico e innovación y la dinamización de actores del Sistema Nacional de Ciencia, Tecnología e Innovación (SNCTI) con el propósito de aumentar la calidad e impacto del conocimiento en la sociedad. Se fortalecerá la investigación básica y aplicada, los ecosistemas científicos y el financiamiento basal de las instituciones generadoras de conocimiento, como los centros e institutos de investigación. Se promoverá la formación de talento en tecnologías convergentes y digitales emergentes, y en áreas de ciencia, tecnología, ingeniería, artes y matemáticas (STEAM – science, technology, engineering, arts and maths). Se impulsarán las estrategias de vinculación de capital humano de alto nivel para la I+D+i, así como la inserción de doctores en la industria y el aprovechamiento de la diáspora científica. De igual manera, se fortalecerán los programas nacionales de doctorado incrementando el relacionamiento del gobierno y del sector privado. También se habilitará un proceso de convalidación rápida de títulos de posgrado obtenidos a través de becas o créditos condonables financiados con recursos públicos o entidades aliadas. </t>
  </si>
  <si>
    <t xml:space="preserve">e. Dirección de Asuntos Espaciales </t>
  </si>
  <si>
    <t>Se creará la Agencia Nacional de Seguridad Digital y Asuntos Espaciales, a través de precisas facultades extraordinarias otorgadas por el Congreso de la República al Presidente, como parte de la estructura de la Presidencia de la República, cuya Dirección de Asuntos Espaciales tendrá como objeto establecer la gobernanza e institucionalidad del sector espacial en Colombia, en articulación con el sector productivo y la academia. Esta entidad representará al Estado colombiano en temas espaciales y liderará su participación en el ámbito internacional. Así mismo, diseñará e implementará estrategias de desarrollo productivo en el sector espacial teniendo en cuenta la industria, los procesos de ciencia, tecnología e innovación y los instrumentos de cooperación internacional. Este camino requiere la cooperación internacional, y el impulso a la diplomacia científica coliderada con el Ministerio de Relaciones Exteriores.</t>
  </si>
  <si>
    <t>2. Reindustrialización en actividades conducentes a la sociedad del conocimiento</t>
  </si>
  <si>
    <t xml:space="preserve">a. Modelos de producción sostenible y regenerativos en agricultura y ganadería </t>
  </si>
  <si>
    <t xml:space="preserve">Se adoptará la Ley de agroecología hacia la transición de la agricultura convencional a la producción agroecológica para aumentar la productividad del suelo, reducir la degradación ambiental y aumentar la resiliencia climática. Adicionalmente se ampliará la cobertura de la producción agrícola y ganadera baja en carbono, resiliente a la variabilidad y el cambio climático para reducir la vulnerabilidad de la producción ante las amenazas climáticas. Se actualizarán los estudios físicos y químicos de los suelos a escala 1:25.000 en zonas con mayor potencial productivo y se desarrollará el plan de reconversión agropecuaria hacia modelos regenerativos en áreas ambientales estratégicas. Así mismo, se facilitará el uso de tecnologías para la pesca sostenible aumentando la productividad y se promoverán prácticas pesqueras y de acuicultura para la conservación y uso sustentable de los recursos. Se fomentará la implementación de tecnologías y prácticas que permitan la reducción de la contaminación asociada a los procesos productivos agropecuarios, la economía regenerativa, la generación mínima de residuos y se promoverán la producción y utilización de bioinsumos (sustitución de agrotóxicos), en el marco del programa nacional de agroecología. </t>
  </si>
  <si>
    <t xml:space="preserve">b. Turismo en armonía con la vida </t>
  </si>
  <si>
    <t xml:space="preserve">La riqueza natural del país comprendida en los diferentes ecosistemas estratégicos y áreas ambientales se aprovechará para mejorar la calidad de vida y bienestar de las comunidades locales, así como salvaguardar el patrimonio natural y cultural del país. El turismo se promoverá con justicia ambiental e incorporará criterios de economía circular configurándolo como una alternativa para la transición de territorios dependientes de economías extractivas. Para ello, se impulsarán y acompañara el desarrollo de infraestructura en aquellos aeropuertos sociales localizados en regiones con gran potencial turístico. Se enfatizará en el desarrollo sostenible del turismo. En las áreas protegidas se diversificarán las experiencias de visita, dando valor a los atractivos, como una estrategia de conservación que contribuya a la valoración y educación de la sociedad. Se integrarán a los productos turísticos componentes de valor de la riqueza multicultural, la biodiversidad del país y de las formas en que las comunidades conocen, se adaptan, construyen, restauran y cuidan los territorios desde sus saberes. Se fortalecerán las iniciativas de protección y gestión de territorios bioculturales, para valorar el aporte de las tradiciones y prácticas culturales de las comunidades. En especial se hará énfasis en la ejecución de un sistema para la evaluación y monitoreo de la sostenibilidad de la cadena de valor del turismo. </t>
  </si>
  <si>
    <t xml:space="preserve">c. Economía forestal </t>
  </si>
  <si>
    <t xml:space="preserve">Se aprovechará la vocación forestal de los suelos y el aprovechamiento sostenible de los bosques naturales, y para ello se creará la Agencia como entidad que impulse la restauración, la economía forestal y de la biodiversidad, y apoyará en el control de la deforestación, así como la mitigación al cambio climático en territorios continentales y marino-costeros. De igual manera apoyará la actualización del Plan Nacional de Desarrollo Forestal y prestará el servicio de extensión forestal. Así mismo, desarrollará las cadenas de valor de los productos maderables y no maderables, basados en la investigación y el manejo sostenible para dar desarrollo al Servicio Nacional Forestal y de la Biodiversidad </t>
  </si>
  <si>
    <t xml:space="preserve">d. Bioproductos </t>
  </si>
  <si>
    <t xml:space="preserve">Se implementarán modelos de negocios basados en los recursos biológicos, genéticos y en los bienes derivados de la biodiversidad soportados en la ciencia, la tecnología y la innovación. Se propenderá por la consolidación de cadenas productivas hasta llegar a los bioproductos exportables tales como ingredientes para la industria de aseo, y de los suplementos alimenticios o nutracéuticos, fitomedicamentos, o cosméticos. Se implementarán programas de apoyo y promoción de modelos de negocio incluyentes y de alto valor, en los que se favorezcan y se financien iniciativas público- privadas y se propenda por la vinculación de la academia. Igualmente, se realizarán convocatorias de investigación y desarrollo tecnológico para bioeconomía, así como la formación de capital humano que aporte en la generación de conocimiento en diversas áreas como las ciencias “omicas”, las ciencias biológicas, las STEM, además de las relacionadas con el estudio y valoración de la biodiversidad. Se implementará la misión de investigación e innovación en “bioeconomía, ecosistemas naturales y territorios sostenibles”. </t>
  </si>
  <si>
    <t xml:space="preserve">e. Economía circular basada en la producción y el consumo responsable </t>
  </si>
  <si>
    <t>El país usará eficientemente los recursos, e incorporará los materiales recuperados en nuevas cadenas de valor y reducirá su disposición final con especial énfasis en los plásticos de un solo uso. Con este fin, se presentará la Ley de Gestión Integral de Residuos con enfoque de economía circular. Además, se formulará la Política Nacional de Producción y Consumo Responsable para desarrollar el modelo de economía circular y se estructurarán proyectos estratégicos regionales para el desarrollo de la infraestructura de gestión de residuos, con enfoque de cierre de ciclos. 161 Así mismo, se implementará una estrategia para el tratamiento de aguas residuales industriales con el fin de prevenir las emisiones de metano y cubrir la demanda energética de las plantas de tratamiento de aguas residuales.</t>
  </si>
  <si>
    <t>E. Financiamiento del desarrollo como mecanismo habilitante para una
economía productiva</t>
  </si>
  <si>
    <t>1. Financiamiento para la acción climática, la reindustrialización y el
desarrollo sostenible</t>
  </si>
  <si>
    <t xml:space="preserve">a. Financiamiento climático neto como motor para el desarrollo sostenible </t>
  </si>
  <si>
    <t xml:space="preserve">b. Banca de desarrollo e instrumentos alternativos de financiamiento para la reindustrialización </t>
  </si>
  <si>
    <t xml:space="preserve">Se implementarán estrategias de conexión de actividades productivas y MiPymes sostenibles con fuentes de financiamiento. Adicionalmente, se fomentará el crecimiento de fondos de capital privado y capital emprendedor diferenciando su marco regulatorio, e impulsando la inversión de impacto y el apoyo a emprendimientos innovadores, además del fortalecimiento del Grupo Bicentenario. Se pondrá en marcha una estrategia de armonización de las entidades financieras públicas bajo el holding financiero, para lograr eficiencia administrativa, operacional y un gobierno corporativo robusto. Que permita, una gestión eficiente de los servicios financieros y fortalezca las herramientas de financiamiento a personas y empresas por parte del Estado. De conformidad con la meta de inclusión, el Grupo Bicentenario fortalecerá sus entidades para garantizar que cuenten con capacidades suficientes para prestar un servicio adecuado y que potencie la justicia social y ambiental, fortaleciendo su participación en el mercado, garantizando que en todas las entidades se impriman los más altos niveles de gobernanza y las mejores prácticas de gobierno corporativo. Se potenciará la banca pública para favorecer la economía popular, urbana y rural y se obtendrá eficiencia administrativa y operacional. Se consolidará al Grupo Bicentenario como una iniciativa que beneficie la economía productiva, que fortalezca las capacidades estatales para la financiación del desarrollo, a través de economías de escala, optimizando el portafolio de empresas, potencializando sinergias y la capilaridad de las entidades para ofrecer una mayor cantidad de servicios que irriguen las regiones e impulsen el crecimiento de la economía generando cadenas de valor en el mercado local, promoviendo la generación de empleo y bienestar. Se desarrollarán estrategias para ampliar y diversificar la base de actores, actualizando la estructura del mercado de capitales, introduciendo mejoras en el diseño institucional de las entidades de regulación, supervisión y autorregulación y emitiendo y/o modificando la reglamentación necesaria para extender la cobertura de estos instrumentos. Además, se regulará la incorporación de criterios ambientales, sociales y de gobierno corporativo (ASG) en la gestión de las empresas como política misional. También es necesario implementar una estrategia de gestión y aseguramiento del riesgo en el sector empresarial. A partir de información que el DANE profundice, se fortalecerá la caracterización de los riesgos que las unidades productivas y sus cadenas de valor enfrentan y el desarrollo de productos que permitan la gestión 163 adecuada de los riesgos. Se proporcionará claridad jurídica para el desarrollo de seguros paramétricos. </t>
  </si>
  <si>
    <t xml:space="preserve">c. Política exterior para luchar contra el cambio climático y la pérdida de biodiversidad </t>
  </si>
  <si>
    <t xml:space="preserve">En articulación con el desarrollo de los compromisos climáticos y sobre la biodiversidad establecidos en los convenios internacionales suscritos por el país, se fortalecerán los diálogos con la comunidad internacional para orientar la agenda de cooperación hacia las prioridades nacionales y territoriales para la conservación de ecosistemas del país y se intensificará la búsqueda de recursos de cooperación internacional con énfasis en la preservación de la Amazonía, el Pacífico y el Darién. Se desarrollará el marco reglamentario para el canje de deuda pública por conservación y su estrategia de implementación. Se buscarán mecanismos que faciliten la negociación internacional en igualdad de condiciones para el desarrollo de la bioeconomía y la participación justa y equitativa en los beneficios del acceso a recursos genéticos. El plan de promoción de Colombia en el exterior, como herramienta de diplomacia pública, tendrá un enfoque de acción climática y de promoción de la interdependencia entre biodiversidad y diversidad cultural, lo que deberá contribuir a posicionar a Colombia no solo como el segundo país más biodiverso del planeta sino como líder de la Agenda 2030. Finalmente, para impulsar la coordinación y coherencia institucional de la política exterior del país, se promoverá que los embajadores de la carrera diplomática sean considerados en primera instancia para dirigir las oficinas de asuntos internacionales de los Ministerios. </t>
  </si>
  <si>
    <t xml:space="preserve">d. Mercado de carbono justo, equitativo e incluyente </t>
  </si>
  <si>
    <t xml:space="preserve">Para promover el cumplimiento de las metas climáticas se articularán los instrumentos económicos y de mercado como el impuesto nacional al carbono, su mecanismo de no causación y el Programa Nacional de Cupos Transables de Emisión (PNCTE). Esto incluirá armonizar la canalización de los recursos generados de su implementación en el marco de objetivos comunes, por lo que se modificará el artículo 33 de la Ley 1931 de 2018 para asignar los recursos derivados del PNCTE al FONSUREC. En el desarrollo de estos instrumentos, se incluirán los lineamientos para fortalecer las salvaguardas sociales y ambientales, de acuerdo con la apuesta de la transformación de justicia ambiental y gobernanza inclusiva. Se harán los ajustes normativos necesarios para fortalecer la infraestructura institucional de tal forma que se garantice integridad ambiental y un mercado justo e incluyente, en línea con la apuesta del catalizador de justicia ambiental y gobernanza inclusiva de la transformación de ordenamiento del territorio alrededor del agua y justicia ambiental. Además, se modernizarán las plataformas tecnológicas para lograr transparencia en la información de los mercados de carbono. Esto incluye: el robustecimiento del Registro Nacional de Reducción de las Emisiones de Gases de Efecto Invernadero – RENARE- mediante la modificación del artículo 17 de la Ley 2169 de 2021 que modifica el artículo 175 de la Ley 1753 de 2015; así como la creación de una marca de certificación para los resultados de iniciativas de mitigación de Gases de Efecto Invernadero, que generen impactos ambientales positivos y aporten en la adaptación y la resiliencia climática. Se generará la información necesaria para cuantificar nuevos depósitos de carbono que permitan dar cumplimiento a las metas de cambio climático del país. También, se realizarán ajustes normativos para que los proyectos de pagos por servicios ambientales (PSA) se articulen con los trabajos, obras y actividades con contenido restaurador-reparador (TOAR) en el marco del Acuerdo Final. Finalmente, se definirá el marco de participación del país en los enfoques cooperativos del artículo 6 del Acuerdo de París. </t>
  </si>
  <si>
    <t xml:space="preserve">e. Reducción de la vulnerabilidad fiscal y financiera ante riesgos climáticos y desastres </t>
  </si>
  <si>
    <r>
      <rPr>
        <b/>
        <i/>
        <sz val="18"/>
        <color theme="1"/>
        <rFont val="Times New Roman"/>
        <family val="1"/>
      </rPr>
      <t xml:space="preserve">5,    </t>
    </r>
    <r>
      <rPr>
        <b/>
        <i/>
        <sz val="18"/>
        <color theme="1"/>
        <rFont val="Calibri"/>
        <family val="2"/>
        <scheme val="minor"/>
      </rPr>
      <t>EJES DE TRANSFORMACIÓN:  5.Convergencia regional</t>
    </r>
  </si>
  <si>
    <t>ACCIONES CONTEMPLADAS PLAN NACIONAL DE DESARROLLO 2022-2026</t>
  </si>
  <si>
    <t>PILARES</t>
  </si>
  <si>
    <t>CATALIZADOR</t>
  </si>
  <si>
    <t xml:space="preserve">MACROMETA
</t>
  </si>
  <si>
    <t xml:space="preserve">INDICADORES
</t>
  </si>
  <si>
    <t xml:space="preserve">PROPÓSITO / META
</t>
  </si>
  <si>
    <t xml:space="preserve">PROYECTO ESTRATÉGICO DE IMPACTO REGIONAL
</t>
  </si>
  <si>
    <t xml:space="preserve">PROGRAMA PAC 2020-2023 VIGENCIA 2023 </t>
  </si>
  <si>
    <t xml:space="preserve">PROYECTO PAC 2020-2023 VIGENCIA 2023 </t>
  </si>
  <si>
    <t>RECURSOS DESTINADOS ($) M/Cte</t>
  </si>
  <si>
    <t>Nombre Catalizador</t>
  </si>
  <si>
    <t>Componentes</t>
  </si>
  <si>
    <t>1.Ordenamiento del territorio alrededor del agua y justicia ambiental</t>
  </si>
  <si>
    <t xml:space="preserve">1. Consolidar la base natural, cultural y arqueológica del territorio como los elementos primarios del ordenamiento territorial, bajo un enfoque de justicia ambiental orientado al desarrollo sostenible. </t>
  </si>
  <si>
    <t xml:space="preserve">2. Articular los planes de Ordenamiento territorial a partir de los determinantes de superior jerarquía. </t>
  </si>
  <si>
    <t>3. Fortalecer las capacidades de los ciudadanos y gobiernos locales para comprender y aplicar los instrumentos de ordenamiento territorial, el catastro multipropósito y el Sistema de Administración del Territorio (SAT).</t>
  </si>
  <si>
    <t>a. Implementación del acuerdo de Escazú
b. Democratización del conocimiento, la información ambiental y de riesgo de desastres
c. Modernización de la institucionalidad ambiental y de gestión del riesgo de desastres
d. Instrumentos de control y vigilancia ambiental para la resiliencia</t>
  </si>
  <si>
    <t>Implementación del acuerdo de Escazú:
Modernización institucional y territorialización del SINA y formalización laboral:
a. Lograr una institucionalidad ambiental moderna y óptima para enfrentar las crisis climáticas, de la biodiversidad y de contaminación, y atender las transiciones propuesta por este Gobierno del cambio.
b. Lograr una institucionalidad ambiental moderna y óptima para enfrentar las crisis climáticas, de la biodiversidad y de contaminación, y atender las transiciones propuesta por este Gobierno del cambio.</t>
  </si>
  <si>
    <t>1. Gobernanzas territoriales alrededor del agua y los bosques: San Andrés y Providencia, Cesar, Magdalena, Atlántico, Bolívar, Bogotá, Chocó, Cauca, Valle del Cauca, Huila, Nariño, Arauca, Guainía, Putumayo, Amazonas, Vaupés, Santander, Boyacá, Cundinamarca, Antioquia, Caldas, Quindío, Tolima, Risaralda.
2.  Intervención Integral en la Región de La Mojana:  Antioquia, Bolívar, Córdoba, Sucre.
3. Recuperación, protección y revitalización de los mares y costas:  Atlántico, Bolívar, Córdoba, Sucre.
4.  Gestión integral de la altillanura y sabanas inundables de la Orinoquia:  Arauca, Vichada.
5.  Desarrollo de proyectos para la gestión integral y el ordenamiento alrededor del Río Magdalena para combatir el cambio climático: Atlántico, Magdalena, Bolivar, Santander, Antioquia, Caldas, Boyacá, Cundinamarca, Tolima, Huila.
6.  Reconocimiento de saberes previos (acuerdo de Escazú):  Todos los departamentos.</t>
  </si>
  <si>
    <t>2. El agua, la biodiversidad y las personas, en el centro del ordenamiento territorial</t>
  </si>
  <si>
    <t>a. Ciclo del agua como base del ordenamiento territorial
b. Implementación y jerarquización de los determinantes de ordenamiento
c. Reglamentación e implementación de los determinantes para la protección del suelo rural como garantía del derecho a la alimentación
d. Personas en el centro de la planeación del territorio</t>
  </si>
  <si>
    <t>Programas territoriales de ordenamiento y gobernanza  alrededor del agua:
a. 13 Programas de ordenamiento alrededor del ciclo del agua.
b. 150 Municipios con zonificación ambiental detallada.</t>
  </si>
  <si>
    <t>a. Armonización y racionalización de los instrumentos de ordenamiento y planificación territorial
b. Reglas comunes para el respeto de las restricciones del territorio
c. Gobernanza multinivel del territorio</t>
  </si>
  <si>
    <t xml:space="preserve">4. Capacidades de los gobiernos locales y las comunidades para la toma de decisiones de ordenamiento y planificación territorial. </t>
  </si>
  <si>
    <t>a. Empoderamiento de los gobiernos locales y sus comunidades
b. Principio de concurrencia
c. Base fiscal de los municipios</t>
  </si>
  <si>
    <t>a. Sistemas de información del territorio interoperables
b. Actualización catastral multipropósito
c. Sistema de Administración del Territorio (SAT)</t>
  </si>
  <si>
    <t>a. Acceso y formalización de la propiedad
b. Coordinación institucional para optimizar la formalización</t>
  </si>
  <si>
    <t xml:space="preserve">1. Lograr un proceso que lleve a la revitalización de la naturaleza con inclusión social: conservación, manejo sostenible y restauración, como el freno a la deforestación y la transformación de otros ecosistemas. </t>
  </si>
  <si>
    <t>2. Transitar hacia una economía productiva basada en el respeto a la naturaleza, que se enfoca en alcanzar la descarbonización y consolidar territorios resilientes al clima.</t>
  </si>
  <si>
    <t xml:space="preserve">3. Realizar la transformación energética de manera progresiva, que reduzca la dependencia del modelo extractivista y democratice el uso de recursos energéticos locales como las energías limpias y la generación eléctrica. </t>
  </si>
  <si>
    <t>4. Diversificar la economía a través de la reindustrialización. Incluye el cierre de brechas tecnológicas, el impulso a los encadenamientos productivos para la integración regional y global, y el fortalecimiento de las capacidades humanas y de los empleos de calidad.</t>
  </si>
  <si>
    <t>5. Disponer recursos financieros para lograr una economía productiva.</t>
  </si>
  <si>
    <t>a. Freno a la deforestación
b. Restauración participativa de ecosistemas, áreas protegidas y otras áreas ambientalmente estratégicas</t>
  </si>
  <si>
    <t xml:space="preserve">Contener deforestación y recuperar naturaleza perdida:
a. 28 Núcleos de Desarrollo de la economía forestal y de la biodiversidad en consolidación.
b. 750.000 Hectáreas en proceso de restauración (Minambiente y Minagricultura).
</t>
  </si>
  <si>
    <t>1. Estrategia de contención de la deforestación e implementación de los Núcleos de Desarrollo Forestal en Amazonia; Meta Paramillo, Catatumbo, Serranía de San Lucas ,Antioquia, Córdoba, Norte de Santander, Bolívar, Chocó, Cauca, Nariño.
2. Diseño del plan de intervención para la lucha contra la deforestación, la minería ilegal y los delitos ambientales en la región amazónica: Caquetá, Guaviare, Meta, Putumayo, Amazonas, Vaupés, Guainía.
3. Restauración de ecosistemas degradados del Canal del Dique:  Atlántico, Bolívar.
4. Restauración productiva ecológica para la recuperación de suelos degradados: Córdoba, Magdalena.
5. Aumento de la representatividad de la biodiversidad en el sistema de áreas protegidas: Magdalena, La Guajira, Cesar, Antioquia, Nariño, Cauca, Arauca, Vichada, Casanare, Meta.
6. Desarrollo de proyectos de conservación de la biodiversidad y restauración de los ecosistemas para la resiliencia climática: Boyacá, Cundinamarca, Tolima.
7. Desarrollo de bioproductos a partir de la biodiversidad: Antioquia, Cundinamarca, Valle del Cauca, Cauca.
8. Implementación de soluciones basadas en la naturaleza recuperación de área degradas por proyectos viales:  Chocó, Cundinamarca, Nariño.
9. Aprovechamiento de la biomasa residual para la generación de bioinsumos o valoración energética (agrofertilizantes, compostaje, alimentación animal) : Todos los departamentos.
10. Implementación Nacional de la política de aprovechamiento de residuos sólidos : Antioquia, Cundinamarca, Valle del Cauca, Cauca.</t>
  </si>
  <si>
    <t>2. Hacia una economía carbono neutral, un territorio y una sociedad resiliente al clima</t>
  </si>
  <si>
    <t>a. Descarbonización y resiliencia de sectores productivos y gestión de sus riesgos climáticos
b. Territorio y sociedad resilientes al clima
c. Infraestructura de proyectos públicos y de asociaciones público-privadas adaptadas al cambio climático y con menos emisiones</t>
  </si>
  <si>
    <t>Colombia como líder global en acción climática</t>
  </si>
  <si>
    <t>3. Transición energética justa, basada en el respeto a la naturaleza, la justicia social y la soberanía con seguridad, confiabilidad y eficiencia</t>
  </si>
  <si>
    <t>a. Generación de energía a partir de fuentes no convencionales de energía renovable (FNCER)
b. Seguridad y confiabilidad energética
c. Cierre de brechas energéticas</t>
  </si>
  <si>
    <t>4. Desarrollo económico a partir de eficiencia energética, nuevos energéticos y minerales estratégicos para la transición</t>
  </si>
  <si>
    <t>a. Diversificación productiva asociada a las actividades extractivas
b. Eficiencia energética y del mercado como factor de desarrollo Económico</t>
  </si>
  <si>
    <t>Internacionalización Ambiental:
a. Posicionar a Colombia como líder de la defensa de la vida y de la Biodiversidad en el contexto.
b. Regional y mundial Internacionalización Ambiental.</t>
  </si>
  <si>
    <t>5. Ascenso tecnológico del sector transporte y promoción de la movilidad activa</t>
  </si>
  <si>
    <t>a. Fortalecimiento del marco normativo e incentivos para la descarbonización del sector transporte
b. Descarbonización de los sistemas de transporte público cofinanciados
c. Infraestructura de carga para el ascenso tecnológico del sector transporte
d. Modos de transporte más eficientes a escala operativa y energética
e. Fortalecimiento de la industria nacional y capacidades técnicas para el ascenso tecnológico del sector transporte
f. Movilidad activa, segura, sostenible y con enfoque diferencial en ciudades y regiones</t>
  </si>
  <si>
    <t>6. Ciudades y hábitats resilientes</t>
  </si>
  <si>
    <t>a. Reducción del impacto ambiental del sector residencial y promoción del hábitat verde
b. Conformación de hábitats próximos y diversos accesibles e Incluyentes
c. Uso eficiente de los recursos para el desarrollo de ciudades circulares</t>
  </si>
  <si>
    <t>Estrategia de municipios resilientes
A) 10 Nodos de asociativos de municipios de menos de 50.000 habitantes en territorios priorizados.</t>
  </si>
  <si>
    <t>7. De una economía extractivista a una sostenible y productiva: Política de Reindustrialización, hacia una economía del conocimiento, incluyente y sostenible</t>
  </si>
  <si>
    <t>a. Reindustrialización para la sostenibilidad, el desarrollo económico y social
b. Transformación para la diversificación productiva y exportadora
c. Políticas de competencia, consumidor e infraestructura de la calidad modernas
d. Impulso a la industria digital nacional
e. Política de internacionalización sostenible</t>
  </si>
  <si>
    <t>8. Reindustrialización en actividades conducentes a la sociedad del conocimiento</t>
  </si>
  <si>
    <t>a. Concurrencia de recursos alrededor de inversiones estratégicas en ciencia, tecnología e innovación (CTI)
b. Cierre de brechas tecnológicas en el sector productivo
c. Marco regulatorio para investigar e innovar
d. Desarrollo científico y fortalecimiento del talento en tecnologías convergentes
e. Dirección de Asuntos Espaciales</t>
  </si>
  <si>
    <t>9. Modelos de bioeconomía basada en el conocimiento y la innovación</t>
  </si>
  <si>
    <t>a. Modelos de producción sostenible y regenerativos en agricultura y ganadería
b. Turismo en armonía con la vida
c. Economía forestal
d. Bioproductos
e. Economía circular basada en la producción y el consumo responsable</t>
  </si>
  <si>
    <t>10. Financiamiento para la acción climática, la reindustrialización y el desarrollo sostenible</t>
  </si>
  <si>
    <t>a. Financiamiento climático neto como motor para el desarrollo sostenible
b. Banca de desarrollo e instrumentos alternativos de financiamiento para la reindustrialización
c. Política exterior para luchar contra el cambio climático y la pérdida de biodiversidad
d. Política exterior para luchar contra el cambio climático y la pérdida de biodiversidad
e. Reducción de la vulnerabilidad fiscal y financiera ante riesgos climáticos y desastres</t>
  </si>
  <si>
    <t>Gestión del Cambio Climático:
a. 20 POMCAS con consideraciones de variabilidad y cambio climático.
b. Delimitación y protección del 100% de los páramos (37) de Colombia a través de planes de manejo.
c. Metas de reducción de GEI de los sectores de la economía establecidas para el cuatrienio en PÁRAMOS, MANGLARES y HUMEDALES.</t>
  </si>
  <si>
    <t>1. Aprovechamiento de la ciudad construida, participativo e incluyente, para el fortalecimiento de los vínculos intraurbanos.</t>
  </si>
  <si>
    <t>1. Plan maestro en temas de participación ambiental entre las comunidades ribereñas del Océano Pacífico: Cauca, Chocó, Nariño, Valle del Cauca.
2. Reconocimiento de saberes previos (acuerdo de Escazú):  Todos los departamentos.</t>
  </si>
  <si>
    <t>2. Construcción e implementación de modelos de desarrollo supramunicipales para el fortalecimiento de vínculos urbano-rurales y la integración de territorios.</t>
  </si>
  <si>
    <t>a. Intervención de vías terciarias, terminales fluviales y aeródromos
b. Convenios solidarios
c. Fuentes de pago y financiación
d. Integración de territorios bajo el principio de la conectividad física y la multimodalidad
e. Planeación y gestión territorial inteligente
f. Fronteras humanas para la vida, la integración y el desarrollo
g. Relaciones funcionales de los territorios
h. Acceso a servicios públicos a partir de las capacidades y necesidades de los territorios
i. Gestión del suelo para vivienda de interés social y soportes urbanos
j. Integración de los territorios más afectados por el conflicto a las apuestas estratégicas de desarrollo regional, de acuerdo con la Reforma Rural Integral
k. Convergencias territoriales para la sostenibilidad ambiental territorial</t>
  </si>
  <si>
    <t>3. Territorios más humanos: hábitat integral</t>
  </si>
  <si>
    <t>a. Transformación productiva de las regiones
b. Inserción de las regiones en cadenas globales de valor
c. Consolidación del desarrollo sostenible y responsable del turismo incluyente con las comunidades
d. Lineamientos para mejorar la infraestructura vial, turística y de servicios de los destinos turísticos
e. Infraestructura y servicios logísticos
f. Esquema de compensación para territorios con áreas del Sistema de Parques Nacionales Naturales
g. Adopción tecnológica y modernización del sector postal</t>
  </si>
  <si>
    <t>5. Fortalecimiento institucional como motor de cambio para recuperar la confianza de la ciudadanía y el fortalecimiento del vínculo Estado-ciudadanía.</t>
  </si>
  <si>
    <t>6. Dispositivos democráticos de participación: política de diálogo permanente con decisiones desde y para el territorio.</t>
  </si>
  <si>
    <t>7. Reivindicación de los derechos de los grupos más afectados, e integración de personas que dejan las armas para reconstruir el tejido social.</t>
  </si>
  <si>
    <t>8. Fortalecimiento de vínculos con la población colombiana en el exterior e inclusión y protección de población migrante.</t>
  </si>
  <si>
    <r>
      <t>ARMONIZACIÓN DE LOS PROGRAMAS Y/O PROYECTOS IPAC 2020-2023 vigencia 2023  DE LAS CORPORACIONES AUTÓNOMAS REGIONALES Y DE DESARROLLO SOSTENIBLE FRENTE A PLAN NACIONAL DE DESARROLLO-PND 2022-2026</t>
    </r>
    <r>
      <rPr>
        <b/>
        <i/>
        <sz val="9"/>
        <rFont val="Arial"/>
        <family val="2"/>
      </rPr>
      <t xml:space="preserve"> "COLOMBIA POTENCIA DE LA VIDA"</t>
    </r>
  </si>
  <si>
    <r>
      <t xml:space="preserve">APORTES DE LAS CORPORACIONES AUTÓNOMAS REGIONALES Y DE DESARROLLO SOSTENIBLE A LOS PROPÓSITOS DEL PLAN NACIONAL DE DESARROLLO-PND 2022-2026 </t>
    </r>
    <r>
      <rPr>
        <b/>
        <i/>
        <sz val="9"/>
        <rFont val="Arial"/>
        <family val="2"/>
      </rPr>
      <t>"COLOMBIA POTENCIA DE LA VIDA"</t>
    </r>
  </si>
  <si>
    <r>
      <t xml:space="preserve">EJES DE TRANSFORMACIÓN DEL PLAN NACIONAL DE DESARROLLO
</t>
    </r>
    <r>
      <rPr>
        <i/>
        <sz val="9"/>
        <rFont val="Arial"/>
        <family val="2"/>
      </rPr>
      <t>(Seleccione el eje correspondiente de la Lista desplegable)</t>
    </r>
  </si>
  <si>
    <r>
      <t xml:space="preserve">
</t>
    </r>
    <r>
      <rPr>
        <b/>
        <sz val="9"/>
        <rFont val="Arial"/>
        <family val="2"/>
      </rPr>
      <t>Indicador:</t>
    </r>
    <r>
      <rPr>
        <sz val="9"/>
        <rFont val="Arial"/>
        <family val="2"/>
      </rPr>
      <t xml:space="preserve"> Fortalecer el derecho de acceso a la participación ciudadana mediante procesos de veeduría ciudadana y resolución de conflictos. 
Mide al fortalecimiento de la gobernanza ambiental incidente de la ciudadanía en la toma de decisiones en temas ambientales a través del diálogo social-ambiental los territorios priorizados, desde una visión interseccional.</t>
    </r>
  </si>
  <si>
    <r>
      <rPr>
        <b/>
        <sz val="9"/>
        <rFont val="Arial"/>
        <family val="2"/>
      </rPr>
      <t xml:space="preserve">Acuerdos territoriales para el ordenamiento alrededor del agua: </t>
    </r>
    <r>
      <rPr>
        <sz val="9"/>
        <rFont val="Arial"/>
        <family val="2"/>
      </rPr>
      <t>Mide la concreción de los acuerdos por cada uno de los</t>
    </r>
    <r>
      <rPr>
        <b/>
        <sz val="9"/>
        <rFont val="Arial"/>
        <family val="2"/>
      </rPr>
      <t xml:space="preserve"> trece (13) territorios priorizados en las bases del PND</t>
    </r>
    <r>
      <rPr>
        <sz val="9"/>
        <rFont val="Arial"/>
        <family val="2"/>
      </rPr>
      <t xml:space="preserve">, como base social para el desarrollo participativo y coordinado de los procesos de ordenamiento y gobernanza alrededor del agua con el fin de fortalecer la gobernanza multinivel, diferencial, justa e inclusiva en el territorio.
</t>
    </r>
    <r>
      <rPr>
        <b/>
        <sz val="9"/>
        <rFont val="Arial"/>
        <family val="2"/>
      </rPr>
      <t xml:space="preserve">Territorios priorizados: </t>
    </r>
    <r>
      <rPr>
        <sz val="9"/>
        <rFont val="Arial"/>
        <family val="2"/>
      </rPr>
      <t xml:space="preserve">Amazonía; Insular; La Mojana; Ciénaga Grande de Santa Marta -Sierra Nevada; Bahía de Cartagena; Ciénagas de Zapatosa-Perijá; Catatumbo; Altillanura-Orinoquía; Páramos; Valle de Atriz (Nariño); Macizo colombiano; Pacífico; y Sabana de Bogotá.
</t>
    </r>
    <r>
      <rPr>
        <b/>
        <sz val="9"/>
        <rFont val="Arial"/>
        <family val="2"/>
      </rPr>
      <t xml:space="preserve">
Otras iniciativas de ordenamiento ambiental:</t>
    </r>
    <r>
      <rPr>
        <sz val="9"/>
        <rFont val="Arial"/>
        <family val="2"/>
      </rPr>
      <t xml:space="preserve"> Eje Cafetero, Guajira, Sur Oeste Antioqueño.</t>
    </r>
  </si>
  <si>
    <r>
      <rPr>
        <b/>
        <sz val="9"/>
        <rFont val="Arial"/>
        <family val="2"/>
      </rPr>
      <t>Indicador :</t>
    </r>
    <r>
      <rPr>
        <sz val="9"/>
        <rFont val="Arial"/>
        <family val="2"/>
      </rPr>
      <t xml:space="preserve"> 13 territorios con programas de ordenamiento alrededor del ciclo del agua en implementación.
Puesta en marcha de trece (13) programas en territorios focalizados, incluyendo un acuerdo social territorial con los actores estratégicos y la hoja de ruta de la implementación del programa de ordenamiento alrededor del agua.
</t>
    </r>
  </si>
  <si>
    <r>
      <rPr>
        <b/>
        <sz val="9"/>
        <rFont val="Arial"/>
        <family val="2"/>
      </rPr>
      <t xml:space="preserve">1. Reducción Deforestación Nacional:  </t>
    </r>
    <r>
      <rPr>
        <sz val="9"/>
        <rFont val="Arial"/>
        <family val="2"/>
      </rPr>
      <t>El indicador mide la reducción de la deforestación nacional  en al menos el  20%  al 2026 con respecto a 	la línea base del 2021  (174.103 hectáreas). Se medirá cada año para determinar la reducción de la  deforestación con respecto a este  línea base y se espera llegar al 2026 a una deforestación de 140.000 ha.  Se presentarán reportes trimestrales de la deforestación proyectada a partir de los informes periodicos de alertas tempranas de deforestación.</t>
    </r>
  </si>
  <si>
    <r>
      <rPr>
        <b/>
        <sz val="9"/>
        <rFont val="Arial"/>
        <family val="2"/>
      </rPr>
      <t>Indicador:</t>
    </r>
    <r>
      <rPr>
        <sz val="9"/>
        <rFont val="Arial"/>
        <family val="2"/>
      </rPr>
      <t xml:space="preserve"> Reducción del 20% de la deforestación a nivel nacional.
El indicador mide la reducción de la deforestación nacional en al menos el 20% al 2026 con respecto a la línea base del 2021 (174.103 hectáreas). Se medirá cada año para determinar la reducción de la deforestación con respecto a esta línea base y se espera llegar al 2026 a una deforestación de 140.000 ha. Se presentarán reportes trimestrales de la deforestación proyectada a partir de los informes periódicos de alertas tempranas de deforestación.</t>
    </r>
  </si>
  <si>
    <r>
      <t xml:space="preserve">
</t>
    </r>
    <r>
      <rPr>
        <b/>
        <sz val="9"/>
        <rFont val="Arial"/>
        <family val="2"/>
      </rPr>
      <t>Indicador:</t>
    </r>
    <r>
      <rPr>
        <sz val="9"/>
        <rFont val="Arial"/>
        <family val="2"/>
      </rPr>
      <t xml:space="preserve"> 28 núcleos de desarrollo forestal y de la biodiversidad en proceso de Consolidación.
El indicador describe el proceso de consolidación de los principales nucleos activos de deforestacion y su transito hacia nucleos de desarrollo forestal y de la biodiversidad como estrategia para la contencion  de la deforestacion en el marco de la intervención integral en los territorios   con un enfoque de desarrollo sostenible y teniendo en cuenta la construcción participativa con las comunidades locales y en sinergia con los actores claves  en el marco de la paz total.</t>
    </r>
  </si>
  <si>
    <r>
      <rPr>
        <b/>
        <sz val="9"/>
        <rFont val="Arial"/>
        <family val="2"/>
      </rPr>
      <t xml:space="preserve">2. Áreas en proceso de restauración, </t>
    </r>
    <r>
      <rPr>
        <sz val="9"/>
        <rFont val="Arial"/>
        <family val="2"/>
      </rPr>
      <t>recuperación y rehabilitación de ecosistemas degradados. Mide las áreas en proceso de restauración, rehabilitación o recuperación en ecosistemas terrestres y marino costeros degradados con el fin de recuperar condiciones de los ecosistemas o sus funciones y garantizar la prestación de servicios ecosistémicos en áreas degradadas de importancia ecológica para el país, en el marco del Plan Nacional de Restauración.</t>
    </r>
    <r>
      <rPr>
        <b/>
        <sz val="9"/>
        <rFont val="Arial"/>
        <family val="2"/>
      </rPr>
      <t xml:space="preserve"> Meta cuatrienio 753.783 (Has)</t>
    </r>
  </si>
  <si>
    <r>
      <rPr>
        <b/>
        <sz val="9"/>
        <rFont val="Arial"/>
        <family val="2"/>
      </rPr>
      <t>Indicador:</t>
    </r>
    <r>
      <rPr>
        <sz val="9"/>
        <rFont val="Arial"/>
        <family val="2"/>
      </rPr>
      <t xml:space="preserve"> 753.783 hectáreas en proceso de revitalización del territorio de áreas y ecosistemas degradados.
Proceso de revitalización del territorio, que implica llevar a cabo los procesos de restauración, rehabilitación y recuperación de las Has </t>
    </r>
  </si>
  <si>
    <r>
      <rPr>
        <b/>
        <sz val="9"/>
        <rFont val="Arial"/>
        <family val="2"/>
      </rPr>
      <t>3. Áreas bajo esquemas de Pagos por Servicios Ambientales (PSA) e incentivos a la conservación:</t>
    </r>
    <r>
      <rPr>
        <sz val="9"/>
        <rFont val="Arial"/>
        <family val="2"/>
      </rPr>
      <t xml:space="preserve">  Mide la cantidad de hectáreas vinculadas a proyectos de pago por servicios ambientales y otros incentivos a la conservación como contribución al mantenimiento y generación de servicios ambientales en áreas y ecosistemas estratégicos </t>
    </r>
    <r>
      <rPr>
        <b/>
        <sz val="9"/>
        <rFont val="Arial"/>
        <family val="2"/>
      </rPr>
      <t>Meta cuatrienio: 300.000 Ha</t>
    </r>
  </si>
  <si>
    <r>
      <rPr>
        <b/>
        <sz val="9"/>
        <rFont val="Arial"/>
        <family val="2"/>
      </rPr>
      <t xml:space="preserve">Indicador: </t>
    </r>
    <r>
      <rPr>
        <sz val="9"/>
        <rFont val="Arial"/>
        <family val="2"/>
      </rPr>
      <t>100 Proyectos de PSA y otros incentivos a la conservación en ejecución.
Este indicador hace referencia a las inicaitivas de PSA y otros incentivos en proceso de implementación con comunidades étnicas y organizaciones campesinas comprometidas con la contención de la deforestación,  la conservación de los ecosistemas estratégicos y el uso sostenible de la biodiversidad, a nivel local</t>
    </r>
  </si>
  <si>
    <r>
      <rPr>
        <b/>
        <sz val="9"/>
        <rFont val="Arial"/>
        <family val="2"/>
      </rPr>
      <t xml:space="preserve">Indicador: </t>
    </r>
    <r>
      <rPr>
        <sz val="9"/>
        <rFont val="Arial"/>
        <family val="2"/>
      </rPr>
      <t>Emitir máximo 271 Mton CO2   equivalente, correspondientes a categorías priorizadas del INGEI durante el periodo 2022 - 2026.
Este indicador es indicativo puesto que usará un ejercicio de proyección para determinar la tendencia de emisiones de unas actividades específicas del país y qué tan cerca estamos de la meta del 51% establecida en el compromiso nacional  (NDC). Igualmente, es un indicador acumulado.</t>
    </r>
  </si>
  <si>
    <r>
      <rPr>
        <b/>
        <sz val="9"/>
        <rFont val="Arial"/>
        <family val="2"/>
      </rPr>
      <t>Indicador:</t>
    </r>
    <r>
      <rPr>
        <sz val="9"/>
        <rFont val="Arial"/>
        <family val="2"/>
      </rPr>
      <t xml:space="preserve"> Colombia reduce en un 30% su vulnerabilidad hídrica por desabastecimiento e inundaciones.
Colombia monitorea y evalúa sus potencialidades adaptativas para afrontar los retos y desafíos, así como las oportunidades, para implementar planes, programas, proyectos y acciones climáticas, que reduzcan la vulnerabilidad e incrementen las capacidades adaptativas frente al cambio climático.</t>
    </r>
  </si>
  <si>
    <r>
      <rPr>
        <b/>
        <sz val="9"/>
        <rFont val="Arial"/>
        <family val="2"/>
      </rPr>
      <t>Indicador:</t>
    </r>
    <r>
      <rPr>
        <sz val="9"/>
        <rFont val="Arial"/>
        <family val="2"/>
      </rPr>
      <t xml:space="preserve"> Operativización de 4 instrumentos económicos y financieros para la acción climática.
Colombia iniciará una transformación del financiamiento climático, tanto público y privado para hacer que sea consistente con el desarrollo bajo en carbono y resiliente al clima: (1) Fortalecimiento del impuesto al carbono; (2) PNCTE - Programa Nacional de Cupos Transables y Emisiones de GEI; (3) Vehículos financieros sostenibles de mercados capitales; (4) Financiamiento combinado. La meta 2023 de 25 % corresponde a un cálculo de un total actividades planteadas para el cuatrienio que permiten la operativización de los instrumentos.</t>
    </r>
  </si>
  <si>
    <r>
      <rPr>
        <b/>
        <sz val="9"/>
        <rFont val="Arial"/>
        <family val="2"/>
      </rPr>
      <t>Proyectos territoriales para mejorar la gestión ambiental urbana en municipios de menos de 50 mil habitantes:</t>
    </r>
    <r>
      <rPr>
        <sz val="9"/>
        <rFont val="Arial"/>
        <family val="2"/>
      </rPr>
      <t xml:space="preserve"> Mide el avance de los proyectos asociativos territoriales para la gestión ambiental urbana y la economía circular. Espacios diseñados para fortalecer la gestión ambiental urbana y la implementación de la economía circular en municipios de menos de 50.000 habitantes, orientados entre otros a la diversificación de las economías locales, la regeneración ecológica, la mejora de su resiliencia climática y la incorporación de criterios de biodiversidad en la planificación y gestión urbano-regional.</t>
    </r>
    <r>
      <rPr>
        <b/>
        <sz val="9"/>
        <rFont val="Arial"/>
        <family val="2"/>
      </rPr>
      <t xml:space="preserve"> Meta cuatrienio:20</t>
    </r>
  </si>
  <si>
    <r>
      <rPr>
        <b/>
        <sz val="9"/>
        <rFont val="Arial"/>
        <family val="2"/>
      </rPr>
      <t>Proyectos de investigación aplicada en bioeconomía para la transformación productiva:</t>
    </r>
    <r>
      <rPr>
        <sz val="9"/>
        <rFont val="Arial"/>
        <family val="2"/>
      </rPr>
      <t xml:space="preserve">  Mide la cantidad de proyectos de investigación aplicada formulados y puestos en marcha por los Institutos de Investigación vinculados del sector ambiente con el propósito de lograr la transformación productiva de las regiones. Entidades involucradas: SINCHI, IAVH, INVEMAR e IIAP. </t>
    </r>
    <r>
      <rPr>
        <b/>
        <sz val="9"/>
        <rFont val="Arial"/>
        <family val="2"/>
      </rPr>
      <t>Meta cuatrienio: 6</t>
    </r>
  </si>
  <si>
    <t>Aporte financiero del PAI al PND</t>
  </si>
  <si>
    <t xml:space="preserve">2. Hacia una economía carbono neutral, un territorio y una sociedad resiliente al clima
</t>
  </si>
  <si>
    <t xml:space="preserve">a. Modelos de producción sostenible y regenerativos en agricultura y ganadería
</t>
  </si>
  <si>
    <t xml:space="preserve">a. Descarbonización y resiliencia de sectores productivos y gestión de sus riesgos climáticos
b. Territorio y sociedad resilientes al clima
</t>
  </si>
  <si>
    <t>b. Turismo en armonía con la vida
e. Economía circular basada en la producción y el consumo responsable</t>
  </si>
  <si>
    <t>b. Turismo en armonía con la vida
d. Bioproductos
e. Economía circular basada en la producción y el consumo responsable</t>
  </si>
  <si>
    <t>a. Modelos de producción sostenible y regenerativos en agricultura y ganadería
e. Economía circular basada en la producción y el consumo responsable</t>
  </si>
  <si>
    <t>a. Modelos de producción sostenible y regenerativos en agricultura y ganadería
d. Bioproductos
e. Economía circular basada en la producción y el consumo responsable</t>
  </si>
  <si>
    <t>c. Economía forestal
d. Bioproductos
e. Economía circular basada en la producción y el consumo responsable</t>
  </si>
  <si>
    <t>b. Democratización del conocimiento, la información ambiental y de riesgo de desastres
c. Modernización de la institucionalidad ambiental y de gestión del riesgo de desastres
d. Instrumentos de control y vigilancia ambiental para la resiliencia</t>
  </si>
  <si>
    <t xml:space="preserve">b. Entidades públicas territoriales y nacionales fortalecidas
c. Calidad, efectividad, transparencia y coherencia de las normas
d. Gobierno digital para la gente
e. Capacidades y articulación para la gestión territorial
</t>
  </si>
  <si>
    <t xml:space="preserve">PROGRAMAS DE INVERSIÓN PÚBLICA NACIONAL DEFINIDOS PARA EL SECTOR DE AMBIENTE Y DESARROLLO SOSTENIBLE
32 AMBIENTE Y DESARROLLO SOSTENIBLE </t>
  </si>
  <si>
    <t>Codigo</t>
  </si>
  <si>
    <t>PROGRAMAS DE INVERSIÓN</t>
  </si>
  <si>
    <t>ELEMENTOS CONSTITUTIVOS</t>
  </si>
  <si>
    <t>SUBPROGRAMAS DE INVERSIÓN</t>
  </si>
  <si>
    <t>Intersubsectorial Ambiente</t>
  </si>
  <si>
    <t xml:space="preserve">Gestión integral del recurso hídrico </t>
  </si>
  <si>
    <t xml:space="preserve"> Fortalecimiento de la Gestión y Dirección del Sector Ambiente y Desarrollo Sostenible </t>
  </si>
  <si>
    <t>Aporte financiero del PAI a los Programas de Inversion</t>
  </si>
  <si>
    <t>Aporte financiero del PAI a los ODS</t>
  </si>
  <si>
    <t>Aporte  financiero del PAI a SENTENCIAS Y FALLOS JUDICIALES</t>
  </si>
  <si>
    <t>PROYECTOS</t>
  </si>
  <si>
    <t>METAS</t>
  </si>
  <si>
    <t>UNIDAD DE MEDIDA</t>
  </si>
  <si>
    <t>N°</t>
  </si>
  <si>
    <t>CORTO PLAZO (2020-2023)</t>
  </si>
  <si>
    <t>ACTORES LÍDERES</t>
  </si>
  <si>
    <t>ARTICULACIÓN PAI (PROYECTO - ACTIVIDAD)</t>
  </si>
  <si>
    <t xml:space="preserve">UNIDAD DE MEDIDA ACUMULADA </t>
  </si>
  <si>
    <t>% AVANCE FRENTE AL CORTO PLAZO</t>
  </si>
  <si>
    <t>% AVANCE FRENTE AL TOTAL PROGRAMADO</t>
  </si>
  <si>
    <t>Conocimiento, Planificación y Manejo del Recurso Hídrico Superficial.</t>
  </si>
  <si>
    <t>Plan</t>
  </si>
  <si>
    <t>CRQ</t>
  </si>
  <si>
    <t>Ejecutar los PORH de los ríos Quindío, Roble y quebrada Buenavista.</t>
  </si>
  <si>
    <t>Plan Operativo</t>
  </si>
  <si>
    <t>Corriente Reglamentada</t>
  </si>
  <si>
    <t>Construir y/o actualizar tecnológicamente las Estaciones Hidrometeorológicas del Dpto.</t>
  </si>
  <si>
    <t>Estaciones</t>
  </si>
  <si>
    <t>Operar la red hidrometeorológica de la CRQ.</t>
  </si>
  <si>
    <t>Red</t>
  </si>
  <si>
    <t>Establecer los objetivos de calidad para las principales fuentes hídricas del Departamento.</t>
  </si>
  <si>
    <t>Acto Administrativo</t>
  </si>
  <si>
    <t>Programa</t>
  </si>
  <si>
    <t>Documento</t>
  </si>
  <si>
    <t>Corriente con Acotamiento</t>
  </si>
  <si>
    <t>Conocimiento, Planificación y Manejo de Aguas Subterráneas.</t>
  </si>
  <si>
    <t>Documento Técnico</t>
  </si>
  <si>
    <t>Optimización del Uso del Recurso Hídrico.</t>
  </si>
  <si>
    <t>Actualizar los Programas de Uso Eficiente y Ahorro del Agua.</t>
  </si>
  <si>
    <t>ENTES TERRITORIALES MUNICIPALES CRQ</t>
  </si>
  <si>
    <t>Ejecutar los Programas de Uso Eficiente y Ahorro del Agua.</t>
  </si>
  <si>
    <t>Formular un programa de formalizar los acueductos rurales del Departamento del Quindío.</t>
  </si>
  <si>
    <t>GOBERNACIÓN - ENTES TERRITORIALES MUNICIPALES</t>
  </si>
  <si>
    <t>ACTIVIDAD QUE CORRESPONDE A OTROS ENTES PUBLICOS Y/O PRIVADOS</t>
  </si>
  <si>
    <t>Ejecutar el programa de formalización de los acueductos rurales del Departamento del Quindío.</t>
  </si>
  <si>
    <t>ENTES TERRITORIALES MUNICIPALES USUARIOS DEL RECURSO - CRQ</t>
  </si>
  <si>
    <t>Conocimiento, Planificación y Manejo de la Biodiversidad.</t>
  </si>
  <si>
    <t>Identificar y caracterizar en la jurisdicción las especies de flora que requieren estrategias de Conservación.</t>
  </si>
  <si>
    <t>Estudio</t>
  </si>
  <si>
    <t>Identificar y caracterizar en la jurisdicción las especies de fauna que requieren estrategias de Conservación.</t>
  </si>
  <si>
    <t>Formular o actualizar Planes de Manejo de Especies de Flora</t>
  </si>
  <si>
    <t>Ejecutar los Planes de Manejo de Especies de Flora.</t>
  </si>
  <si>
    <t>Formular o actualizar Planes de Manejo de Especies de Fauna.</t>
  </si>
  <si>
    <t>Ejecutar los Planes de Manejo de Especies de Fauna.</t>
  </si>
  <si>
    <t>Planificación y Manejo de las Áreas Naturales Protegidas y Estrategias Complementarias de Conservación.</t>
  </si>
  <si>
    <t>Actualizar cada cinco años el Plan de Manejo del Distrito de Conservación de Suelos Barbas - Bremen.</t>
  </si>
  <si>
    <t>CRQ - CIP</t>
  </si>
  <si>
    <t>Ejecutar el Plan de Manejo del Distrito de Conservación de Suelos Barbas - Bremen.</t>
  </si>
  <si>
    <t>CRQ - ENTES TERRITORIALES - GREMIOS</t>
  </si>
  <si>
    <t>Actualizar cada cinco años el Plan de Manejo del Distrito Regional de Manejo Integrado de Bosques Altoandinos y Páramos de Génova.</t>
  </si>
  <si>
    <t>Ejecutar el Plan de Manejo del Distrito Regional de Manejo Integrado de Bosques Altoandinos y Páramos de Génova.</t>
  </si>
  <si>
    <t>Actualizar cada cinco años el Plan de Manejo del Distrito Regional de Manejo Integrado de la Cuenca Alta del río Quindío.</t>
  </si>
  <si>
    <t>Ejecutar el Plan de Manejo del Distrito Regional de Manejo Integrado de la Cuenca Alta del río Quindío.</t>
  </si>
  <si>
    <t>Formular el Plan de Manejo del Distrito Regional de Manejo Integrado de Bosques Altoandinos y Páramos de Chilí Pijao y actualizarlo cada cinco años.</t>
  </si>
  <si>
    <t>CRQ – COMITÉ INTERISTITUCIONAL DE PARTICIPACION (CIP)</t>
  </si>
  <si>
    <t>Ejecutar el Plan de Manejo del Distrito Regional de Manejo Integrado de Bosques Altoandinos y Páramos de Chilí Pijao.</t>
  </si>
  <si>
    <t>CRQ - ENTES TERRITORIALES - OTRAS CARS</t>
  </si>
  <si>
    <t>Formular Programas para adquirir predios en las áreas priorizadas como de interés estratégico para la conservación de los recursos hídricos.</t>
  </si>
  <si>
    <t>Programas</t>
  </si>
  <si>
    <t>ENTES TERRITORIALES</t>
  </si>
  <si>
    <t>Formular el Plan de Manejo de los predios en las áreas priorizadas como de interés estratégico para la conservación de los recursos hídricos.</t>
  </si>
  <si>
    <t>Ejecutar el Plan de Manejo de los predios en las áreas priorizadas como de interés estratégico para la conservación de los recursos hídricos.</t>
  </si>
  <si>
    <t>Documento técnico</t>
  </si>
  <si>
    <t>CRQ
ENTES TERRITORIALES</t>
  </si>
  <si>
    <t>Planificación y Manejo de Ecosistemas Estratégicos y Suelos de Protección.</t>
  </si>
  <si>
    <t>Formular planes de manejo, con zonificación y régimenes de uso, de los complejos de páramos en la jurisdicción del Quindío.</t>
  </si>
  <si>
    <t>CRQ - OTRAS CAR</t>
  </si>
  <si>
    <t>Ejecutar planes de manejo de los complejos de páramos en la jurisdicción del Quindío.</t>
  </si>
  <si>
    <t>Realizar estudio de identificación y delimitación de humedales en la jurisdicción del Quindío.</t>
  </si>
  <si>
    <t>Formular planes de manejo de los humedales en la jurisdicción del Quindío.</t>
  </si>
  <si>
    <t>Ejecutar planes de manejo de los humedales en la jurisdicción del Quindío.</t>
  </si>
  <si>
    <t>Formular estrategias para recuperación de las áreas forestales protectoras de las fuentes hídricas.</t>
  </si>
  <si>
    <t>Proyecto</t>
  </si>
  <si>
    <t>Ejecutar estrategias para recuperación de áreas forestales protectoras de fuentes hídricas.</t>
  </si>
  <si>
    <t>Conocimiento de los suelos para su preservación, restauración, uso y manejo sostenible.</t>
  </si>
  <si>
    <t>CRQ - ENTES TERRITORIALES</t>
  </si>
  <si>
    <t>Plan operativo</t>
  </si>
  <si>
    <t>Recuperación de Suelos y Reconversión de Usos hacia Sistemas Sostenibles</t>
  </si>
  <si>
    <t>Ha</t>
  </si>
  <si>
    <t>GREMIOS - ENTES TERRITORIALES - CRQ</t>
  </si>
  <si>
    <t>Desarrollar acciones de rehabilitación de suelos degradados identificados en el POMCA río La Vieja.</t>
  </si>
  <si>
    <t>Promoción de Sistemas Sostenibles de Producción.</t>
  </si>
  <si>
    <t>CRQ - COMITÉ INTERSECTORIAL</t>
  </si>
  <si>
    <t>Agendas</t>
  </si>
  <si>
    <t>Diseñar un Plan de turismo de naturaleza para el Departamento</t>
  </si>
  <si>
    <t>GOBERNACION - CRQ</t>
  </si>
  <si>
    <t>Ejecutar un Plan de turismo de naturaleza para el Departamento.</t>
  </si>
  <si>
    <t>Actualizar cada cuatro años el Plan de acción de negocios verdes.</t>
  </si>
  <si>
    <t>Ejecutar el Plan de acción de negocios verdes.</t>
  </si>
  <si>
    <t>Desarrollo de Aspectos Mineros.</t>
  </si>
  <si>
    <t>Inscribir e implementar la validación biométrica de la minería de subsistencia, a nivel municipal.</t>
  </si>
  <si>
    <t>Proceso</t>
  </si>
  <si>
    <t>Formular un programa para el fortalecimiento de la asociatividad de la actividad de minería de material de construcción en el Departamento.</t>
  </si>
  <si>
    <t>GOBERNACIÓN</t>
  </si>
  <si>
    <t>Sostenibilidad Ambiental Urbano-Rural.</t>
  </si>
  <si>
    <t>Ejecutar anualmente las actividades de los Mapas de Riesgo de calidad del agua para consumo humano, de acuerdo a las competencias.</t>
  </si>
  <si>
    <t>ENTES TERRITORIALES - CRQ</t>
  </si>
  <si>
    <t>Diseño</t>
  </si>
  <si>
    <t>Elaborar un estudio para la generación de la línea base ambiental en los centros urbanos del Departamento, en marco de la política nacional de gestión ambiental urbana.</t>
  </si>
  <si>
    <t>Saneamiento Básico Integral.</t>
  </si>
  <si>
    <t>Formular y/o actualizar los Planes Maestro de Acueducto y Alcantarillado en los municipios del Departamento.</t>
  </si>
  <si>
    <t>Construir y operar las obras de saneamiento de centros poblados rurales del Departamento.</t>
  </si>
  <si>
    <t>Centro Poblado con obra</t>
  </si>
  <si>
    <t>Planes</t>
  </si>
  <si>
    <t>EMPRESAS DE SERVICIOS PÚBLICOS - ENTES TERRITORIALES</t>
  </si>
  <si>
    <t>Adquirir los predios para la construcción de las Plantas de Tratamiento de Aguas Residuales contemplados en los Planes de Saneamiento y Manejo de Vertimientos municipales.</t>
  </si>
  <si>
    <t>Predios</t>
  </si>
  <si>
    <t>Elaborar un estudio técnico, económico y ambiental para la solución regional en el manejo y aprovechamiento de Residuos sólidos.</t>
  </si>
  <si>
    <t>GOBERNACIÓN Y MUNICIPIOS</t>
  </si>
  <si>
    <t>ENTES TERRITORIALES MUNICIPALES</t>
  </si>
  <si>
    <t>PGIRS</t>
  </si>
  <si>
    <t>Elaborar un estudio para la gestión integral de residuos sólidos domésticos en zonas rurales del Departamento.</t>
  </si>
  <si>
    <t>PROGRAMA 5. GESTIÓN INTEGRAL DE RIESGOS DE DESASTRES Y DEL CAMBIO CLIMÁTICO</t>
  </si>
  <si>
    <t>Conocimiento del Riesgo en el Departamento del Quindío.</t>
  </si>
  <si>
    <t>Protocolo</t>
  </si>
  <si>
    <t>Elaborar estudios básicos de amenaza en áreas rurales y urbanas en cada municipio del Departamento, de acuerdo con la normatividad y metodología definida por la Entidad competente.</t>
  </si>
  <si>
    <t>Estudios Básicos</t>
  </si>
  <si>
    <t>Elaborar estudios detallados de amenaza, vulnerabilidad y riesgo en áreas rurales y urbanas de cada municipio del Departamento, de acuerdo con la normatividad y metodología definida por la Entidad competente.</t>
  </si>
  <si>
    <t>Estudios Detallados</t>
  </si>
  <si>
    <t>Actualizar a escala 1:25000, el estudio de zonificación de riesgo por incendios de coberturas vegetales del Departamento.</t>
  </si>
  <si>
    <t>Estudios</t>
  </si>
  <si>
    <t>CRQ - ENTES TERRITORIALES MUNICIPALES</t>
  </si>
  <si>
    <t>Reducción del Riesgo en el Departamento del Quindío.</t>
  </si>
  <si>
    <t>Actualizar el inventario de viviendas e infraestructuras localizadas en zonas de alto riesgo no mitigable.</t>
  </si>
  <si>
    <t>Inventario</t>
  </si>
  <si>
    <t>Diseñar la red departamental de monitoreo aplicables a la gestión del riesgo de origen natural y antrópico.</t>
  </si>
  <si>
    <t>Manejo de Desastres.</t>
  </si>
  <si>
    <t>Diseñar y operar la red departamental de alerta temprana con participación de actores.</t>
  </si>
  <si>
    <t>Ejecución Articulada del Plan Departamental de Adaptación y Mitigación al Cambio Climático.</t>
  </si>
  <si>
    <t>Matriz</t>
  </si>
  <si>
    <t>CRQ - GOBERNACIÓN</t>
  </si>
  <si>
    <t>Planes Operativos</t>
  </si>
  <si>
    <t>GOBERNACIÓN - CRQ - MUNICIPIOS</t>
  </si>
  <si>
    <t>Elaborar estudio de amenazas y vulnerabilidades de la biodiversidad por consecuencia del cambio climático y la variabilidad climática.</t>
  </si>
  <si>
    <t>UNIVERSIDADES</t>
  </si>
  <si>
    <t>Planificación Ambiental.</t>
  </si>
  <si>
    <t>Definir la Estructura Ecológica Principal departamental a escala 1:25.000 y su precisión a nivel municipal a escalas 1:25.000 (rural) y 1:5000 (urbano), de acuerdo con la metodología IDEAM.</t>
  </si>
  <si>
    <t>GOBERNACIÓN - CRQ</t>
  </si>
  <si>
    <t>Elaborar y aplicar lineamientos ambientales para el manejo sostenible de la actividad turística rural en el departamento del Quindío.</t>
  </si>
  <si>
    <t>Actualización Cartográfica.</t>
  </si>
  <si>
    <t>Realizar estudio quinquenal a escala 1:10.000 de uso y cobertura del suelo.</t>
  </si>
  <si>
    <t>Realizar estudios de conflictos de uso del suelo a escala 1:25.000 (corto plazo) y 1:10.000 (mediano plazo).</t>
  </si>
  <si>
    <t>LÍNEA ESTRATÉGICA 5. CULTURA AMBIENTAL Y GOBERNANZA.</t>
  </si>
  <si>
    <t>Organización y Participación Social.</t>
  </si>
  <si>
    <t>Fortalecer instancias de participación ciudadana, pueblos y organizaciones indígenas, comunidades afrodescendientes y minorías, para promover mecanismos que activen sinergias sociales y de concertación para la gestión ambiental regional.</t>
  </si>
  <si>
    <t>Instancias</t>
  </si>
  <si>
    <t>CRQ - CONSEJO DE CUENCA - GRUPOS ETNICOS</t>
  </si>
  <si>
    <t>CRQ - ENTES TERRITORIALES - ESP</t>
  </si>
  <si>
    <t>Diseñar la estrategia interinstitucional y comunitaria para el control y vigilancia del uso y manejo de los recursos naturales y el ambiente del departamento del Quindío.</t>
  </si>
  <si>
    <t>Realizar encuentros regionales de empresarios y productores de negocios verdes en la ecorregión Eje Cafetero.</t>
  </si>
  <si>
    <t>Evento</t>
  </si>
  <si>
    <t>Ejecutar los acuerdos establecidos en la consulta previa del POMCA con las comunidades indígenas asentadas en el departamento del Quindío.</t>
  </si>
  <si>
    <t>CRQ - COMUNIDADES INDÍGENAS</t>
  </si>
  <si>
    <t>Ejecutar el componente ambiental de los Planes de Vida de grupos étnicos del Departamento.</t>
  </si>
  <si>
    <t>CRQ - CONSEJO DE CUENCA</t>
  </si>
  <si>
    <t>Realizar encuentros locales y/o regionales para compartir avances y experiencias en gobernanza ambiental en torno al Agua, Cambio Climático, Gestión del Riesgo, Diversidad Biológica, Residuos Sólidos, Soberanía Alimentaria.</t>
  </si>
  <si>
    <t>CRQ - OTRAS CARS</t>
  </si>
  <si>
    <t>Educación Ambiental.</t>
  </si>
  <si>
    <t>ENTES TERRITORIALES - ACTORES CIDEA – CRQ</t>
  </si>
  <si>
    <t>Conformar y fortalecer el Comité Técnico Interinstitucional de la Educación Ambiental Regional - CIDEAR, Departamental - CIDEA y los municipales - COMEDAS.</t>
  </si>
  <si>
    <t>Información y Conocimiento para la Gestión Ambiental.</t>
  </si>
  <si>
    <t>Diseñar la estrategia de comunicación e información para la gestión ambiental regional.</t>
  </si>
  <si>
    <t>Ejecutar la estrategia de comunicación e información para la gestión ambiental regional.</t>
  </si>
  <si>
    <t>Desarrollar e implementar el sistema de información ambiental y geográfica del Quindío, articulado a la Cuenca del Río La Vieja.</t>
  </si>
  <si>
    <t>Sistema</t>
  </si>
  <si>
    <t>Diseñar un sistema de información que articule las temáticas ambientales regionales y el seguimiento y evaluación a la gestión ambiental regional.</t>
  </si>
  <si>
    <t>Generar y aplicar Plan de Medios para la divulgación guías para el uso y manejo sostenible del suelo.</t>
  </si>
  <si>
    <t>Aporte financiero del PAI al PGAR</t>
  </si>
  <si>
    <t>63001-2333-000-2018-00003-00</t>
  </si>
  <si>
    <t>Total  recursos Comprometidos por vigencia</t>
  </si>
  <si>
    <t>PLAN NACIONAL DE DESARROLLO 2022- 2026 “COLOMBIA POTENCIA MUNDIAL 
DE LA VIDA”</t>
  </si>
  <si>
    <t>ARTICULACIÓN DE ACCIÓNES DEL PLAN DE ACCIÓN INSTITUCIONAL 2024-2027 APORTE A LOS ODS</t>
  </si>
  <si>
    <t xml:space="preserve">APORTE  FINANCIERO  COMPROMETIDO (Por Proyecto) (Vigencia 2024) </t>
  </si>
  <si>
    <t xml:space="preserve">APORTE  FINANCIERO  COMPROMETIDO (Por Actividad) (Vigencia 2024) </t>
  </si>
  <si>
    <t>APORTE  FINANCIERO  COMPROMETIDO (Por Proyecto) (Vigencia 2025)</t>
  </si>
  <si>
    <t>APORTE  FINANCIERO  COMPROMETIDO (Por Actividad) (Vigencia 2025)</t>
  </si>
  <si>
    <t xml:space="preserve">APORTE  FINANCIERO  COMPROMETIDO (Por Proyecto) (Vigencia 2026) </t>
  </si>
  <si>
    <t xml:space="preserve">APORTE  FINANCIERO  COMPROMETIDO (Por Actividad) (Vigencia 2026) </t>
  </si>
  <si>
    <t xml:space="preserve">APORTE  FINANCIERO  COMPROMETIDO (Por Proyecto) (Vigencia 2027) </t>
  </si>
  <si>
    <t xml:space="preserve">APORTE  FINANCIERO  COMPROMETIDO (Por Actividad) (Vigencia 2027) </t>
  </si>
  <si>
    <t xml:space="preserve">PLAN DE ACCIÓN INSTITUCIONAL CUATRIENAL  2024 – 2027, CRQ  
</t>
  </si>
  <si>
    <t xml:space="preserve">PLAN DE ACCIÓN INSTITUCIONAL CUATRIENAL  2024 – 2027, CRQ  </t>
  </si>
  <si>
    <t>ARTICULACIÓN DE ACCIÓNES DEL DEL PLAN DE ACCIÓN INSTITUCIONAL 2024-2027 AL PND</t>
  </si>
  <si>
    <t>PLAN DE GESTIÓN AMBIENTALREGIONAL, PGAR, 2020-2039,
DEPARTAMENTO DEL QUINDÍO, CUENCA
HIDROGRÁFICA DEL RÍO LA VIEJA</t>
  </si>
  <si>
    <t>MEDIANO PLAZO (2024-2031)</t>
  </si>
  <si>
    <t>LARGO PLAZO (2032 -2039)</t>
  </si>
  <si>
    <t>Actualizar los PORH de los ríos Quindío, Roble y quebrada Buenavista.</t>
  </si>
  <si>
    <t>Ejecutar las medidas de manejo ambiental de los acuíferos del Quindío.</t>
  </si>
  <si>
    <t>Evaluación de la pérdida de biodiversidad por efectos del cambio climático en el departamento del Quindío.</t>
  </si>
  <si>
    <t>CRQ - UNIVERSIDADES</t>
  </si>
  <si>
    <t>Realizar estudio de valoración económica ambiental de los ecosistemas estratégicos priorizados.</t>
  </si>
  <si>
    <t>Realizar la evaluación departamental de la biodiversidad y sus servicios ecosistémicos</t>
  </si>
  <si>
    <t>Evaluar el estado de amenaza de las especies objeto de implementación de los planes de manejo.</t>
  </si>
  <si>
    <t>Elaborar el estudio de línea base sobre el conocimiento, evaluación, monitoreo, valoración integral y manejo del servicio de la polinización.</t>
  </si>
  <si>
    <t>Diseñar programas de monitoreo de las especies objeto de conservación.</t>
  </si>
  <si>
    <t>Elaborar estudio de los ecosistemas de la Cuenca actualizado a escala 1:10.000</t>
  </si>
  <si>
    <t>Realizar estudios para determinar las áreas con función amortiguadora de las áreas naturales protegidas del Departamento.</t>
  </si>
  <si>
    <t>Conocimiento y Planificación del Suelo.</t>
  </si>
  <si>
    <t>Formular un programa de monitoreo y seguimiento al estado del recurso suelo en el Departamento del Quindío, de acuerdo con los lineamientos de expedidos por el MADS en cumplimiento Política Nacional para la Gestión Integral Ambiental del Suelo (GIAS).</t>
  </si>
  <si>
    <t>MADS - CRQ</t>
  </si>
  <si>
    <t>Ejecutar el programa de monitoreo y seguimiento al estado del recurso suelo en el Departamento del Quindío, de acuerdo con los lineamientos de expedidos por el MADS en cumplimiento Política Nacional para la Gestión Integral Ambiental del Suelo (GIAS).</t>
  </si>
  <si>
    <t>Identificar y priorizar las actividades productivas que generan impactos negativos al suelo, a partir de los resultados de estudios de conflictos de uso.</t>
  </si>
  <si>
    <t>Generar lineamientos para el manejo ambiental de las actividades productivas priorizadas que generan impactos negativos al suelo.</t>
  </si>
  <si>
    <t>Actualizar estudio sobre materiales arrastre en el Departamento.</t>
  </si>
  <si>
    <t>Implementar y operar la red de monitoreo de vigilancia de la calidad del aire para el departamento del Quindío.</t>
  </si>
  <si>
    <t>Formular un programa de gestión ambiental urbana para el Departamento en el marco de la política nacional de gestión ambiental urbana.</t>
  </si>
  <si>
    <t>Ejecutar el programa de gestión ambiental urbana para el Departamento.</t>
  </si>
  <si>
    <t>Ejecutar los Planes Maestro de Acueducto y Alcantarillado en los municipios del Departamento.</t>
  </si>
  <si>
    <t>Realizar el aprovechamiento del 50% de los residuos sólidos generados en los municipios, en plantas regionales de aprovechamiento.</t>
  </si>
  <si>
    <t>Porcentaje</t>
  </si>
  <si>
    <t>Realizar un estudio técnico, económico y ambiental para la solución regional en el manejo y la disposición final de los residuos de construcciones y demoliciones.</t>
  </si>
  <si>
    <t>Realizar el aprovechamiento del 50% de los residuos de construcciones y demoliciones generados en los municipios.</t>
  </si>
  <si>
    <t>Ejecutar el programa de reubicación de asentamientos en zonas de alto riesgo no mitigable por movimientos en masa, inundaciones y avenidas torrenciales, según plan de gestión del riesgo.</t>
  </si>
  <si>
    <t>Operar la red departamental de monitoreo aplicables a la gestión del riesgo de origen natural y antrópico.</t>
  </si>
  <si>
    <t xml:space="preserve">CRQ </t>
  </si>
  <si>
    <t>Formular y adoptar el Plan General de Ordenación Forestal, de acuerdo con los lineamientos del MADS.</t>
  </si>
  <si>
    <t>Estudio de Clasificación Agrológica de suelos del Quindío, a escala 1:10.000.</t>
  </si>
  <si>
    <t>Actualizar la cartografía base a escala 1:5.000, integrada al SIG-Quindío.</t>
  </si>
  <si>
    <t>Mapa</t>
  </si>
  <si>
    <t>COMUNIDADES ÉTNICAS</t>
  </si>
  <si>
    <t>PROYECTO 21 ACTV1</t>
  </si>
  <si>
    <t>PROYECTO 21 ACTV4</t>
  </si>
  <si>
    <t>PROYECTO 21 ACTV5</t>
  </si>
  <si>
    <t>PROYECTO 21 ACTV6</t>
  </si>
  <si>
    <t>Formular un plan de investigación ambiental, en coordinación con universidades e institutos de investigación.</t>
  </si>
  <si>
    <t>CRQ - UNIVERSIDADES - CENTROS DE INVESTIGACIÓN</t>
  </si>
  <si>
    <t>Ejecutar el plan de investigación ambiental, en coordinación con universidades e institutos de investigación.</t>
  </si>
  <si>
    <t>Planes operativos</t>
  </si>
  <si>
    <t>UNIVERSIDADES - CENTROS DE INVESTIGACIÓN - CRQ</t>
  </si>
  <si>
    <t>Ejecutar el proyecto del Parque Nacional de Ciencia, Tecnología e Investigación del Bambú y guadua.</t>
  </si>
  <si>
    <t xml:space="preserve"> PLAN DE GESTIÓN AMBIENTAL REGIONAL, PGAR, 2020-2039, DEPARTAMENTO DEL QUINDÍO, CUENCA HIDROGRÁFICA DEL RÍO LA VIEJA 
SEGUIMIENTO - VIGENCIAS 2024 AL 2027</t>
  </si>
  <si>
    <t>UNIDAD DE MEDIDA EJECUTADA 2024</t>
  </si>
  <si>
    <t>UNIDAD DE MEDIDA EJECUTADA 2025</t>
  </si>
  <si>
    <t>UNIDAD DE MEDIDA EJECUTADA 2026</t>
  </si>
  <si>
    <t>UNIDAD DE MEDIDA EJECUTADA 2027</t>
  </si>
  <si>
    <t>No programada PGAR</t>
  </si>
  <si>
    <t>ACTIVIDAD NO PROGRAMADA PGAR</t>
  </si>
  <si>
    <t>P8 - A2</t>
  </si>
  <si>
    <t>P8 - A1</t>
  </si>
  <si>
    <t>ACTIVIDAD NO PROGRAMADA PGAR Y COMPETENCIA ENTES PUBLICOS Y/O PRIVADOS</t>
  </si>
  <si>
    <t>ACTIVIDAD COMPETENCIA ENTES PUBLICOS Y/O PRIVADOS</t>
  </si>
  <si>
    <t>P2- A1</t>
  </si>
  <si>
    <t>P2- A2</t>
  </si>
  <si>
    <t>P1 - A1</t>
  </si>
  <si>
    <t>P1 - A2</t>
  </si>
  <si>
    <t>P3 - A1</t>
  </si>
  <si>
    <t>P3 - A2</t>
  </si>
  <si>
    <t>P5 - A3</t>
  </si>
  <si>
    <t>P5 - A6 
P5 - A6</t>
  </si>
  <si>
    <t>P5 - A4</t>
  </si>
  <si>
    <t>P5 - A5</t>
  </si>
  <si>
    <t>P5 - A1</t>
  </si>
  <si>
    <t>P7 - A4</t>
  </si>
  <si>
    <t>P6 - A5</t>
  </si>
  <si>
    <t>P6 - A6</t>
  </si>
  <si>
    <t>P6 - A1</t>
  </si>
  <si>
    <t>P6 - A14</t>
  </si>
  <si>
    <t>P12 - A2</t>
  </si>
  <si>
    <t>P1 - A3</t>
  </si>
  <si>
    <t>P1 - A4</t>
  </si>
  <si>
    <t>P18 - A1</t>
  </si>
  <si>
    <t xml:space="preserve">
P17 - A5
P17 - A6</t>
  </si>
  <si>
    <t>P18 - A2</t>
  </si>
  <si>
    <t>P5 - A6</t>
  </si>
  <si>
    <t>P11 - A4</t>
  </si>
  <si>
    <t>P4 - A6</t>
  </si>
  <si>
    <t>P4 - A9</t>
  </si>
  <si>
    <t>P18- A1</t>
  </si>
  <si>
    <t>P17- A1
P17- A3
P17- A4</t>
  </si>
  <si>
    <t>P17- A8</t>
  </si>
  <si>
    <t>P17 - A7</t>
  </si>
  <si>
    <t>P17 - A1</t>
  </si>
  <si>
    <t>P22 - A1</t>
  </si>
  <si>
    <t>P22 - A2</t>
  </si>
  <si>
    <t>PLAN DE ACCIÓN INSTITUCIONAL CUATRIENAL  2024 – 2027, CRQ  
“Protegiendo el Patrimonio Ambiental y más Cerca del Ciudadano”</t>
  </si>
  <si>
    <t>ARTICULACIÓN DE ACCIÓNES DEL PLAN DE ACCIÓN INSTITUCIONAL 2024-2027 APORTE A LAS SENTENCIAS Y FALLOS JUDICIALES</t>
  </si>
  <si>
    <t>ARTICULACIÓN DE ACCIÓNES DEL PLAN DE ACCIÓN INSTITUCIONAL 2024-2027, CRQ,  COMO APORTES DE LA CORPORACION AUTÓNOMA REGIONALES DEL QUINDIO  A LOS PROGRAMAS DE INVERSIÓN PÚBLICA NACIONAL DEFINIDOS PARA EL SECTOR DE AMBIENTE Y DESARROLLO SOSTENIBLE</t>
  </si>
  <si>
    <t>3. Realizar el estudio (mapa) de coberturas y usos de la tierra para las unidades de manejo de cuencas, según priorización, mínimo a escala 1:25.000.</t>
  </si>
  <si>
    <t>4. Actualizar el mapa de conflictos de uso del suelo del departamento del Quindío para las unidades de manejo de cuencas priorizadas, mínimo a escala 1:25.000.</t>
  </si>
  <si>
    <t>1. Generar  metodología para el monitoreo y seguimiento de la calidad del suelo.</t>
  </si>
  <si>
    <t>1. Ejecutar acciones de  reconversión socioambiental de sistemas productivos en el departamento del Quindío.</t>
  </si>
  <si>
    <t>2. Ejecutar acciones para la recuperación y rehabilitación de suelos degradados en el departamento del Quindío.</t>
  </si>
  <si>
    <t>2. Generar  lineamientos para el manejo sostenible de la Reserva Forestal Central con enfoque en sistemas de producción.</t>
  </si>
  <si>
    <t>4. Definir la estructura ecológica principal departamental, de acuerdo con la metodología IDEAM.</t>
  </si>
  <si>
    <t>9. Desarrollar acciones para la ejecución y seguimiento al componente programático del POMCA del río La Vieja.</t>
  </si>
  <si>
    <t>4. Formular el plan de acción de Negocios Verdes para el departamento del Quindío.</t>
  </si>
  <si>
    <t>5. Ejecutar el plan de acción de Negocios Verdes para el departamento del Quindío.</t>
  </si>
  <si>
    <t>8. Promover la implementación  de estrategias relacionadas con  huella de carbono, huella de agua o economía circular con diferentes actores identificados.</t>
  </si>
  <si>
    <t xml:space="preserve">1. Optimizar y operar la Red de Monitoreo de Calidad de Aire en el municipio de Armenia. </t>
  </si>
  <si>
    <t>4. Formular el plan de descontaminación de ruido de municipios priorizados.</t>
  </si>
  <si>
    <t>6. Regular solicitudes presentadas por emisiones atmosféricas de fuentes fijas.</t>
  </si>
  <si>
    <t>8. Realizar operativos de control  a emisiones de gases por fuentes móviles.</t>
  </si>
  <si>
    <t>1. Finalizar y adoptar la formulación del PORH de la quebrada Buenavista.</t>
  </si>
  <si>
    <t>3. Actualizar el PORH río Quindío.</t>
  </si>
  <si>
    <t>4. Actualizar la reglamentación del uso de las aguas de las corrientes priorizadas.</t>
  </si>
  <si>
    <t>5. Realizar el acotamiento de la ronda hídrica de las corrientes priorizadas.</t>
  </si>
  <si>
    <t>6. Formular las medidas de manejo ambiental del acuífero del abanico del Quindío – Risaralda – Pereira.</t>
  </si>
  <si>
    <t>7. Formular guía de buenas prácticas ambientales para la protección del recurso hídrico subterráneo.</t>
  </si>
  <si>
    <t>2. Operar la red hidrometeorológica de la Entidad.</t>
  </si>
  <si>
    <t>3. Operar la red de monitoreo hidrobiológico.</t>
  </si>
  <si>
    <t xml:space="preserve">4. Operar la red monitoreo de vertimientos de aguas residuales, fuentes hídricas. </t>
  </si>
  <si>
    <t>6. Atender las solicitudes de permisos de vertimiento de aguas residuales al suelo y/o cuerpos de agua.</t>
  </si>
  <si>
    <t>8. Ejecutar el procedimiento técnico de tasa retributiva por vertimientos al agua.</t>
  </si>
  <si>
    <t>9. Atender solicitudes de Concesiones de Agua, Programas de Uso Eficiente y Ahorro del Agua, permisos de prospección y exploración de aguas subterráneas y permisos de ocupación de cauces, lechos y playas.</t>
  </si>
  <si>
    <t>10. Ejecutar el programa de Control y Seguimiento a Concesiones de Agua, Programas de Uso Eficiente y Ahorro del Agua, permisos de prospección y exploración de aguas subterráneas y permisos de ocupación de cauces, lechos y playas.</t>
  </si>
  <si>
    <t>11. Implementar el cobro de la Tasa por Utilización del Agua.</t>
  </si>
  <si>
    <t>12. Ejecutar programa de formalización de usuarios del recurso hídrico en el departamento del Quindío.</t>
  </si>
  <si>
    <t>13. Acompañar sistemas colectivos de abasto de agua del sector rural.</t>
  </si>
  <si>
    <t>1. Evaluar proyectos de inversión para descontaminación hídrica con recursos provenientes del recaudo de la tasa retributiva.</t>
  </si>
  <si>
    <t>2. Financiar proyectos de inversión para descontaminación hídrica con recursos provenientes del recaudo de la tasa retributiva.</t>
  </si>
  <si>
    <t>2. Realizar asistencia y acompañamiento a los entes territoriales en la gestión de riesgos naturales.</t>
  </si>
  <si>
    <t>2. Asesorar y apoyar la actualización de los Planes Municipales de Gestión del Riesgo de Desastres (PMGRD), y las Estrategias Municipales de Respuesta y Emergencia (EMRE) asociadas a fenómenos amenazantes.</t>
  </si>
  <si>
    <t>3. Implementar la Evaluación de Daños y Análisis de Necesidades Ambientales (EDANA-C).</t>
  </si>
  <si>
    <t>1. Formular las agendas climáticas de Municipios priorizados.</t>
  </si>
  <si>
    <t>2. Formular y actualizar planes de manejo o estrategias de conservación de las especies de diversidad biológica.</t>
  </si>
  <si>
    <t>3. Implementar actividades de monitoreo de las especies de diversidad biológica en las cuatro zonas de vida del departamento.</t>
  </si>
  <si>
    <t>4. Ejecutar acciones de los planes de manejo y de las estrategias de conservación de fauna y flora silvestres.</t>
  </si>
  <si>
    <t>5. Generar información técnica de conflictos relacionados con fauna silvestre.</t>
  </si>
  <si>
    <t>3. Realizar apoyo técnico en las acciones de mantenimiento, preservación y restauración de los ecosistemas presentes en los predios adquiridos para la conservación de los recursos hídricos (art 111 de la Ley 99 de 1993).</t>
  </si>
  <si>
    <t xml:space="preserve">4. Realizar seguimiento técnico al cumplimiento del plan de manejo ambiental de los predios adquiridos para la conservación de los recursos hídricos (art 111 de la Ley 99 de 1993). </t>
  </si>
  <si>
    <t>5. Realizar acompañamiento técnico en la identificación, caracterización y definición predios sujetos a pago por servicios ambientales.</t>
  </si>
  <si>
    <t>3. Formular y ejecutar acciones de restauración ecológica (restauración, rehabilitación y recuperación) en el departamento del Quindío, según lineamientos del Plan Nacional de Restauración.</t>
  </si>
  <si>
    <t>1. Ejecutar el programa de control y seguimiento al tráfico ilegal de fauna silvestre de acuerdo con la estrategia nacional de control al tráfico ilegal de especies de diversidad biológica (CIFFIQ – Zona noroccidente).</t>
  </si>
  <si>
    <t>4. Regular y controlar los permisos de investigación científica en diversidad biológica, licencias ambientales de zoocría, permisos para diferentes tipos de caza de fauna silvestre e implementar tasa compensatoria por caza de fauna silvestre.</t>
  </si>
  <si>
    <t>5. Regular el uso y aprovechamiento de los productos forestales, maderables y no maderables en el departamento del Quindío.</t>
  </si>
  <si>
    <t>7. Conocer el recurso natural bambú-guadua y sus servicios ecosistémicos en el departamento del Quindío.</t>
  </si>
  <si>
    <t>1. Ejecutar de manera conjunta los proyectos comunitarios y ciudadanos de educación ambiental definidos para el corto plazo en el plan departamental de educación ambiental, según competencias.</t>
  </si>
  <si>
    <t>2. Apoyar en la elaboración de los planes municipales de educación ambiental.</t>
  </si>
  <si>
    <t>3. Ejecutar estrategias de educación ambiental informal.</t>
  </si>
  <si>
    <t>4. Ejecutar estrategias de educación ambiental para el trabajo y el desarrollo humano.</t>
  </si>
  <si>
    <t>2. Ejecutar el modelo de gestores ambientales en los municipios del departamento del Quindío.</t>
  </si>
  <si>
    <t>1. Formular  y ajustar el plan de mantenimiento  Preventivo y Correctivo de las diferentes sedes, áreas y centros de trabajo de la Entidad</t>
  </si>
  <si>
    <t>2. Ejecutar el plan de mantenimiento  Preventivo y Correctivo de las diferentes sedes, áreas y centros de trabajo de la Entidad</t>
  </si>
  <si>
    <t>6. Formular el plan de mantenimiento del parque automotor, maquinaria y equipo propiedad de la Corporación Autónoma Regional del Quindío.</t>
  </si>
  <si>
    <t>7. Ejecutar el plan de mantenimiento del parque automotor, maquinaria y equipo propiedad de la Corporación Autónoma Regional del Quindío.</t>
  </si>
  <si>
    <t>1. Formular un plan estratégico de comunicaciones interna y externa de la Corporación.</t>
  </si>
  <si>
    <t>3. Crear y ajustar el manual de identidad visual corporativa.</t>
  </si>
  <si>
    <t>4. Implementar el manual de identidad visual corporativa.</t>
  </si>
  <si>
    <t>2. Acompañar a entes territoriales y demás grupos de valor en la identificación y formulación de proyectos ambientales.</t>
  </si>
  <si>
    <t>3. Realizar acciones de seguimiento al plan de acción institucional y otros instrumentos de planificación.</t>
  </si>
  <si>
    <t>4. Mantener en operación el sistema integrado de planeación y gestión – SIPG de la entidad.</t>
  </si>
  <si>
    <t>7. Realizar seguimiento a los planes de acción de las políticas institucionales de gestión y desempeño.</t>
  </si>
  <si>
    <t>1. Implementar el programa institucional de gestión integral de residuos sólidos.</t>
  </si>
  <si>
    <t>2. Implementar el programa institucional de gestión integral del recurso hídrico.</t>
  </si>
  <si>
    <t>3. Formular el programa institucional de transición y energías limpias.</t>
  </si>
  <si>
    <t>4. Implementar el programa institucional de transición y energías limpias.</t>
  </si>
  <si>
    <t>5. Formular y adoptar el programa de cultura ambiental institucional.</t>
  </si>
  <si>
    <t>6. Implementar el programa de cultura ambiental institucional.</t>
  </si>
  <si>
    <t>OBJETIVOS</t>
  </si>
  <si>
    <t>1. GESTIÓN AMBIENTAL REGIONAL</t>
  </si>
  <si>
    <t>2. GESTIÓN ADMINISTRATIVA INSTITUCIONAL</t>
  </si>
  <si>
    <t>PROGRAMA 1. ORDENAMIENTO AMBIENTAL DEL TERRITORIO DEL DEPARTAMENTO DEL QUINDÍO.</t>
  </si>
  <si>
    <t>Proyecto 1. Implementación de acciones para fortalecer el conocimiento en la Gestión sostenible del suelo.</t>
  </si>
  <si>
    <t xml:space="preserve">Proyecto 2. Control, seguimiento y monitoreo al suelo del departamento del Quindío.     </t>
  </si>
  <si>
    <t>Proyecto 3. Recuperación y rehabilitación de suelos degradados o en conflicto en el departamento del Quindío.</t>
  </si>
  <si>
    <t>Proyecto 4. Implementación de la planificación territorial y regional para el ordenamiento ambiental en el departamento del Quindío.</t>
  </si>
  <si>
    <t>Proyecto 5. Implementación del fortalecimiento al desempeño ambiental de los sectores productivos del departamento del Quindío.</t>
  </si>
  <si>
    <t>PROGRAMA 5. EDUCACIÓN Y GOBERNANZA PARA LA CULTURA AMBIENTAL.</t>
  </si>
  <si>
    <t>Proyecto 17. Implementación de acciones de educación ambiental formal, para el trabajo y el desarrollo humano e informal en el departamento del Quindío.</t>
  </si>
  <si>
    <t xml:space="preserve">Proyecto 18. Implementación de la promoción y apoyo a espacios de participación para la gobernanza ambiental en el departamento del Quindío. </t>
  </si>
  <si>
    <t>PROGRAMA 6. FORTALECIMIENTO DE LA GESTIÓN ADMINISTRATIVA DE LA CORPORACIÓN AUTÓNOMA REGIONAL DEL QUINDÍO.</t>
  </si>
  <si>
    <t>Proyecto 19. Mejoramiento de los recursos físicos y tecnológicos de la Corporación Autónoma Regional del Quindío.</t>
  </si>
  <si>
    <t xml:space="preserve">Proyecto 20. Mejoramiento y potencialización del talento humano de la Corporación Autónoma Regional del Quindío. </t>
  </si>
  <si>
    <t xml:space="preserve">Proyecto 21. Mejoramiento del servicio y atención al ciudadano en la Corporación Autónoma Regional del Quindío. </t>
  </si>
  <si>
    <t>Proyecto 22. Mejoramiento del proceso de comunicaciones de la Corporación Autónoma Regional del Quindío.</t>
  </si>
  <si>
    <t>Proyecto 23. Mejoramiento institucional de la Corporación Autónoma Regional del Quindío.</t>
  </si>
  <si>
    <t>Proyecto 24. Implementación de acciones de gestión ambiental institucional de la Corporación Autónoma Regional del Quindío.</t>
  </si>
  <si>
    <t xml:space="preserve"> Fortalecimiento del desempeño ambiental de los sectores productivos </t>
  </si>
  <si>
    <t xml:space="preserve">orientado a que los diferentes sectores económicos incorporen en sus procesos productivos la variable ambiental. </t>
  </si>
  <si>
    <t xml:space="preserve"> Ordenamiento Ambiental Territorial </t>
  </si>
  <si>
    <t xml:space="preserve">orientado a garantizar la sostenibilidad del crecimiento sectorial y del desarrollo territorial, por medio del fortalecimiento de los procesos de ordenamiento ambiental y la gobernanza del territorio. </t>
  </si>
  <si>
    <t xml:space="preserve">orientado a mantener la oferta y la calidad del recurso hídrico, conservando y restaurando los ecosistemas responsables de la regulación hídrica en el país, reconociendo el agua como factor de productividad, competitividad y bienestar social. </t>
  </si>
  <si>
    <t xml:space="preserve"> Gestión del cambio climático para un desarrollo bajo en carbono y resiliente al clima </t>
  </si>
  <si>
    <t xml:space="preserve">orientado a llevar a cabo la mitigación de Gases de Efecto Invernadero y adaptación al cambio climático. </t>
  </si>
  <si>
    <t xml:space="preserve">Conservación de la biodiversidad y sus servicios ecosistémicos </t>
  </si>
  <si>
    <t xml:space="preserve">orientado a conservar y promover el uso sostenible de la biodiversidad y sus servicios ecosistémicos. </t>
  </si>
  <si>
    <t xml:space="preserve"> Educación Ambiental </t>
  </si>
  <si>
    <t xml:space="preserve">orientado a la articulación de los actores sociales, institucionales y sectoriales, que conforman el Sistema Nacional Ambiental (SINA) para la formación de una ciudadanía responsable, en donde la gobernanza ambiental se incorpore como eje central de las apuestas de desarrollo sostenible en Colombia. </t>
  </si>
  <si>
    <t xml:space="preserve">orientado al apoyo y fortalecimiento de la gestión del sector, en los procesos gerenciales, administrativos, y de generación de capacidades en el talento humano. </t>
  </si>
  <si>
    <t xml:space="preserve"> INCODER  - CRQ</t>
  </si>
  <si>
    <t>TRIBUNAL ADMINISTRATIVO DEL QUINDIO</t>
  </si>
  <si>
    <t>TRIBUNAL ADMINISTRATIVO DEL QUINDIO
PERSONERIA DE SALENTO</t>
  </si>
  <si>
    <t>DEFORESTACION Y CONTAMINACION EN EL BARRIO LOS QUINDIOS</t>
  </si>
  <si>
    <t>1. A la corporación se solicito visita de las quebradas camelias y lleguas de la localidad de los quindos</t>
  </si>
  <si>
    <t>TRIBUNAL ADMINISTRATIVO DEL QUINDIO:
PROCURADURIA 34 JUDICIAL Y PROCURADURIA 13 JUDICIAL</t>
  </si>
  <si>
    <t>REALIZACIÓN DE OBRAS EN LA QUEBRADA NARANJAL</t>
  </si>
  <si>
    <t>1. Se entrego a la personera de Calarca informe sobre los estudios técnicos, realizados por el municipio de Calarcä.</t>
  </si>
  <si>
    <t>CONSEJO DE ESTADO:
DIEGO FERNANDO TORRES ZULUAGA - PERSONERO MUNICIPAL</t>
  </si>
  <si>
    <t>1. Entrega oficios de integrantes comité de verificación.
2. Espera de realizar estudios impuestos por la sentencia</t>
  </si>
  <si>
    <t xml:space="preserve">CORTE SUPREMA DE JUSTICIA:
 JUAN FELIPE RODRIGUEZ </t>
  </si>
  <si>
    <t>JUZGADO SEXTO ADMINISTRATIVO DE ARMENIA: ANDREW GIRALDO</t>
  </si>
  <si>
    <t>MARIA LUCELLY RODRIGUEZ Y ANA MARIA CARDONA</t>
  </si>
  <si>
    <t>REALIZAR OBRAS NECESARIAS DE SEGURIDAD</t>
  </si>
  <si>
    <t>63001-23-33-00-32021-00121-00.</t>
  </si>
  <si>
    <t>63001-2333-000-2018-00120-00.</t>
  </si>
  <si>
    <r>
      <t xml:space="preserve">63001-333-1004-2008-00034-00  
</t>
    </r>
    <r>
      <rPr>
        <b/>
        <sz val="11"/>
        <color theme="1"/>
        <rFont val="Calibri"/>
        <family val="2"/>
        <scheme val="minor"/>
      </rPr>
      <t>(Curva del Diablo)</t>
    </r>
  </si>
  <si>
    <t>JUZGADO CUARTO ADMINISTRATIVO
Jaime Alejandro Llano Gutiérrez</t>
  </si>
  <si>
    <t>63001-23-33-3000-2018-00069-00</t>
  </si>
  <si>
    <t>63001-33-33-002-2017-00238-02.</t>
  </si>
  <si>
    <r>
      <t xml:space="preserve">63001-23-33-3000-2018-00036-00 </t>
    </r>
    <r>
      <rPr>
        <b/>
        <sz val="9"/>
        <color rgb="FF000000"/>
        <rFont val="Arial"/>
        <family val="2"/>
      </rPr>
      <t>(PROBLEMÁTICA PIJAO</t>
    </r>
    <r>
      <rPr>
        <sz val="9"/>
        <color rgb="FF000000"/>
        <rFont val="Arial"/>
        <family val="2"/>
      </rPr>
      <t>)</t>
    </r>
  </si>
  <si>
    <r>
      <t xml:space="preserve">63001-23-33-3000-2019-00024-00 </t>
    </r>
    <r>
      <rPr>
        <b/>
        <sz val="9"/>
        <color rgb="FF000000"/>
        <rFont val="Arial"/>
        <family val="2"/>
      </rPr>
      <t>(Boquía)</t>
    </r>
  </si>
  <si>
    <t>crq cumplió con inicar el proceso sancionatorio, pero ha venido apoyando al municipio en el cumplimiento de dicho plan.</t>
  </si>
  <si>
    <t>PGIRS. No hay fecha para audiencia</t>
  </si>
  <si>
    <t>CRQ cumplió con inicar el proceso sancionatorio, pero ha venido apoyando al municipio en el cumplimiento de dicho plan.</t>
  </si>
  <si>
    <t>LA CRQ DEBE REALIZAR VISITA SEMESTRAL AL PREDIO BABILONIA EN ARAS A VERIFICAR QUE LA SAE REALICE LA EXTRACCIÓN DE LOS MATERIALES (ESCOMBROS) QUE SE ENCUENTRAN EN EL PREDIO, LOS CUALES ORIGINARON LA ACCIÓN POPULAR.</t>
  </si>
  <si>
    <t>SE REALIZA COMITÉ MENSUAL, SE TIENE PENDIENTE COMITÉ EXTRAORDINARIO PUES LA SAE NO HA CUMPLIDO A CABALIDAD LA RECOLECCIÓN Y DISPOSICIÓN FINAL DE ESCOMBROS</t>
  </si>
  <si>
    <r>
      <t xml:space="preserve">63001-23-33-000-2017-00377-00 </t>
    </r>
    <r>
      <rPr>
        <b/>
        <sz val="11"/>
        <color theme="1"/>
        <rFont val="Calibri"/>
        <family val="2"/>
        <scheme val="minor"/>
      </rPr>
      <t>(BABILONIA)</t>
    </r>
  </si>
  <si>
    <r>
      <t>63001-23-33-000-2021-00125-00</t>
    </r>
    <r>
      <rPr>
        <b/>
        <sz val="11"/>
        <color theme="1"/>
        <rFont val="Calibri"/>
        <family val="2"/>
        <scheme val="minor"/>
      </rPr>
      <t xml:space="preserve"> (PSMV)</t>
    </r>
  </si>
  <si>
    <r>
      <t xml:space="preserve">63001-23-33-000-2021-00114-00 </t>
    </r>
    <r>
      <rPr>
        <b/>
        <sz val="11"/>
        <color theme="1"/>
        <rFont val="Calibri"/>
        <family val="2"/>
        <scheme val="minor"/>
      </rPr>
      <t>(PSMV)</t>
    </r>
  </si>
  <si>
    <t>TRIBUNAL ADMINISTRATIVO DEL QUINDIO: Procuraduría 34 Judicial Ambiental y Agraria</t>
  </si>
  <si>
    <t>PGIRS. Audiencia de seguimiento el 02-03-22</t>
  </si>
  <si>
    <t>A LA CRQ SOLO LE FALTA POR CUMPLIR, EL DEFINIR LA SITUACIÓN JRDCA AL INTERIOR DEL PROCESO SANCIONATORIO 034-2016</t>
  </si>
  <si>
    <t>63001-3333-003-2022-00589-00</t>
  </si>
  <si>
    <t>MPIO DE CALARCÁ, CRQ Y OTROS</t>
  </si>
  <si>
    <t>PROBLEMÁTIA DE CONTAMINACIÓN AUDITIVA GENERADA POR UN ESTABLECIMIENTO DE COMERCIO EN EL MPIO DE CALARCÁ</t>
  </si>
  <si>
    <t>SENTENCIA DEL 1/06/23 DECLARÓ CARENCIA ACTUAL DE OBJETO, EN FIRME</t>
  </si>
  <si>
    <t>TRIBUNAL ADMINISTRATIVO DEL QUINDIO: CONJ. RESIDENCIAL BELLO HORIZONTE</t>
  </si>
  <si>
    <t>63001-3333-004-2020-00129-00</t>
  </si>
  <si>
    <t>EMCA, MPIO DE CALARCÁ, CRQ Y OTROS</t>
  </si>
  <si>
    <t>DE MANERA CONCERTADA, CONCURRENTE, COORDINADA Y ARMÓNICA, PLANIFICARÁN Y EJECUTARÁN LAS OBRAS Y PROYECTOS QUE FUESEN TÉCNICAMENTE NECESARIOS Y SUFICIENTES PARA SOLVENTAR LA PROBLEMÁTICA AMBIENTAL Y DE RIESGOS DE DESASTRE ENCONTRADA EN EL SECTOR</t>
  </si>
  <si>
    <t>JUZGADO CUARTO ADMINISTRATIVO: DEFENSORIA DEL PUEBLO</t>
  </si>
  <si>
    <r>
      <t xml:space="preserve">El fallo no vincula a la Corporación Autónoma Regional del Quindío pero en virtud del artículo 121 de la ley 388 de 1997, </t>
    </r>
    <r>
      <rPr>
        <b/>
        <sz val="11"/>
        <rFont val="Calibri"/>
        <family val="2"/>
        <scheme val="minor"/>
      </rPr>
      <t>q</t>
    </r>
    <r>
      <rPr>
        <b/>
        <sz val="9"/>
        <rFont val="Calibri"/>
        <family val="2"/>
        <scheme val="minor"/>
      </rPr>
      <t>ue consagra: “</t>
    </r>
    <r>
      <rPr>
        <sz val="9"/>
        <rFont val="Calibri"/>
        <family val="2"/>
        <scheme val="minor"/>
      </rPr>
      <t>Las áreas catalogadas como de riesgo no recuperable que hayan sido desalojadas a través de planes o proyectos de reubicación de asentamientos humanos serán entregadas a las Corporaciones Autónomas Regionales o a la autoridad ambiental para su manejo y cuidado de forma tal que se evite una nueva ocupación. En todo caso el alcalde municipal o distrital respectivo será responsable de evitar que tales áreas se vuelvan a ocupar con viviendas y responderá por este hecho”, se han realizado comités con el Municpio de Armenia Q., con participación del Ing. Jorge Augusto Llanos de la Subdirección de Gestión Ambiental y con acompañamiento de otros funcionarios, donde se concluyó que por medios naturales dichas zonas ya se habían recuperado. No hay fechas para comité de verificación pendientes</t>
    </r>
  </si>
  <si>
    <t>63001-3333-004-2017-00157-00</t>
  </si>
  <si>
    <t>MPIO DE GÉNOVA, CRQ Y OTROS</t>
  </si>
  <si>
    <t>PROBLEMÁTICA DE SALUBRIDAD PBCA Y MANTENIMIENTO DE UN GUADUAL EN PREVIO PARTICULAR</t>
  </si>
  <si>
    <t>JUZGADO CUARTO ADMINISTRATIVO: GERARDO VICTOR LOZANO Y OTROS</t>
  </si>
  <si>
    <t>EN TRÁMITE, SE CONTESTÓ EL 13 DE FEBRERO DE 2022</t>
  </si>
  <si>
    <t>CARLOS ARTEAGA (SRCA)</t>
  </si>
  <si>
    <t>63001-2333-000-2022-00029-00</t>
  </si>
  <si>
    <t>DEPTO DEL QUINDIO Y OTROS</t>
  </si>
  <si>
    <t>REALIZAR OBRAS DE SOLUCIÓN A LA PROBLEMÁTICA EN EL SISTEMA DE REDES DE ALCANTARILLADO DEL BARRIO COMUNEROS EN MONTENEGRO</t>
  </si>
  <si>
    <t>EN COMITÉ DE VERIFICACIÓN</t>
  </si>
  <si>
    <t>63001-3333-001-2022-00222-00</t>
  </si>
  <si>
    <t>DEPTO DEL QUINDIO, MPIO DE CIRCASIA Y CRQ</t>
  </si>
  <si>
    <t>SOLUCIÓN DE LA PROBLEMÁTICA DE ALCANTARILLADO Y SISTEMA DE TRATAMMIENTO DE AGUAS RESIDUALES QUE AQUEJA A LA POBLACIÓN DEL CENTRO POBLADO LA 18 DEL MPIO DE CIRCASIA</t>
  </si>
  <si>
    <t>TRIBUNAL ADMINISTRATIVO DEL QUINDIO: PERSONERIA DE MONTENEGRO Y OTRO</t>
  </si>
  <si>
    <t>TRIBUNAL ADMINISTRATIVO DEL QUINDIO: LEIDY JOHANNA ORTIZ MUÑOZ</t>
  </si>
  <si>
    <t>63001-33-33-00-12015-00314-00.
Fecha del Fallo: 29 de Julio de 2019</t>
  </si>
  <si>
    <t>63001-23-33-000-201800152-00.
Fecha del Fallo: 27/11/2018</t>
  </si>
  <si>
    <t>TRIBUNAL ADMINISTRATIVO DEL QUINDIO: CARLOS ALBERTO ALVAREZ GAVIRIA; JESUS ANTONIO OBANDO ROA Y CARLOS ALBERTO ALVAREZ GAVIRIA</t>
  </si>
  <si>
    <t>63001-23-33-000-2017-00173-00.
Fecha del Fallo: 29/08/2019</t>
  </si>
  <si>
    <t>63001-33-31-003-20090-0287-00.
Fecha del Fallo: 08/03/2012</t>
  </si>
  <si>
    <t>63001-33-31-004-2007-00053-00.
Fecha del Fallo: 28 de Marzo de 2019</t>
  </si>
  <si>
    <t>63001-23-33-000-2016-00460-00.
Fecha del Fallo: 22/06/2017</t>
  </si>
  <si>
    <t>73001-22-05000-2020-00091-02.</t>
  </si>
  <si>
    <t>63001-23-33-3000-2018-00120-00.
Fecha del Fallo: 28/03/2019</t>
  </si>
  <si>
    <t>63001-33-31003-2009-01073-00.
Fecha del Fallo: 23/09/2010</t>
  </si>
  <si>
    <t>63001333100420080031500.
Fecha del Fallo: 28/10/2009</t>
  </si>
  <si>
    <t>TUTELA</t>
  </si>
  <si>
    <t>JULIANA OROZCO  y JORGE DUQUE MONTOYA (SRCA)</t>
  </si>
  <si>
    <r>
      <t xml:space="preserve">63001-23-33-000-2018-00171-00 </t>
    </r>
    <r>
      <rPr>
        <b/>
        <sz val="11"/>
        <color theme="1"/>
        <rFont val="Calibri"/>
        <family val="2"/>
        <scheme val="minor"/>
      </rPr>
      <t xml:space="preserve">(AEROPUERTO)
</t>
    </r>
    <r>
      <rPr>
        <sz val="9"/>
        <color theme="1"/>
        <rFont val="Arial"/>
        <family val="2"/>
      </rPr>
      <t xml:space="preserve"> Fecha del Fallo: 05/12/2019</t>
    </r>
  </si>
  <si>
    <r>
      <t xml:space="preserve">63001-30-33-3004-2019-00163-00 
</t>
    </r>
    <r>
      <rPr>
        <b/>
        <sz val="11"/>
        <color theme="1"/>
        <rFont val="Calibri"/>
        <family val="2"/>
        <scheme val="minor"/>
      </rPr>
      <t xml:space="preserve">(AIRE ARMENIA)
</t>
    </r>
    <r>
      <rPr>
        <sz val="9"/>
        <color theme="1"/>
        <rFont val="Calibri"/>
        <family val="2"/>
        <scheme val="minor"/>
      </rPr>
      <t>Fecha del Fallo: 06/02/2020</t>
    </r>
  </si>
  <si>
    <t>63001-33-33-003-2021-00121-00.</t>
  </si>
  <si>
    <t>P4 - A3</t>
  </si>
  <si>
    <t>PROYECTO 17 - A3</t>
  </si>
  <si>
    <t>PROYECTO 17 - A8</t>
  </si>
  <si>
    <t>PROYECTO 17 - A7</t>
  </si>
  <si>
    <t>P5 - A8</t>
  </si>
  <si>
    <t>P4 - A1</t>
  </si>
  <si>
    <t>P4 - A4</t>
  </si>
  <si>
    <t>P4 - A5</t>
  </si>
  <si>
    <t>P1- A4</t>
  </si>
  <si>
    <t xml:space="preserve"> Fortalecimiento de la Gestión y Dirección del Sector Ambiente y Desarrollo Sostenible</t>
  </si>
  <si>
    <t>63001-23-33-000-2016-00496-00</t>
  </si>
  <si>
    <t>REUBICACIÓN POZOS SEPTICOS - Elaborar un Plan de Descontaminación de la Quebrada aledaña al centro poblado La Silvia del Municipio de La Tebaida. Efectuar el seguimiento y control en la ejecución del PSMV y realizar los programas de monitoreo de las corrientes, tramos o cuerpos de agua receptores, con respecto a los cuales se haya establecido el PSMV, en función de los usos esperados, los objetivos y las metas de calidad del recurso.</t>
  </si>
  <si>
    <t>OBLIGACIONES A CARGO DE LA CRQ Y OTROS</t>
  </si>
  <si>
    <t>ESTADO PROCESAL ACTUAL Y CUMPLIMIENTO OBLIGACIONES A CARGO CRQ - 2024</t>
  </si>
  <si>
    <t>APOYO TÉCNICO Y JURIDICO CRQ</t>
  </si>
  <si>
    <t>A CRQ SE ORDENA REUBICACION POZOS SEPTICOS Y GENERAR SEGUIMIENTO Y CONTROL EN LA EJECUCION DEL PSMV.</t>
  </si>
  <si>
    <t>Para CRQ se generó como compromisos el coadyuvar a la generación de un Plan de Descontaminación/Plan de Saneamiento y Manejo de Vertimientos para el sector de la Silvia; tal plan ya se encuentra aprobado por parte de la Subdirección de Regulación y Control Ambiental mediante acto administrativo motivado. Asi mismo fue otorgado permiso de vertimientos para los 2 sistemas de tratamiento de aguas residuales allí dispuestos para atender la población de dicho sector. Tal permiso se otorgo para un escenario donde se prevé rediseño/optimización de dichos sistemas, obras de optimización ya adelantadas por parte de contrato de obra de la Secretaría de infraestructura de la Gobernación del Quindío. En la actualidad se espera que la Alcaldía de Tebaida reciba tales obras de optimización y de esta manera se traslade su operación al prestador del servicio público de alcantarillado EPQ ESP. Mientras se finaliza tal gestión desde CRQ se adelantan actividades de control y seguimiento a la operación de estos sistemas.</t>
  </si>
  <si>
    <t>JORGE DUQUE MONTOYA (SRCA) - GESNER RENGIFO</t>
  </si>
  <si>
    <t>CRQ CORRESPONDE VERIFICACION ADOPCION Y EJECUCION PSMV.</t>
  </si>
  <si>
    <t>Este proceso se vinculó al proceso PSMV de Armenia y lo subsumió la acción popular con radicado 630012333000201800069</t>
  </si>
  <si>
    <t>SE ORDENA A CRQ VISITAS TRIMESTRALES PARA VERIFICAR ESTADO PTAR, ACOMPAÑADO DE INFORMES, HASTA QUE ESTEN LAS OBRAS DE OPTIMIZACION.                                             VERIFICAR ESTADO DEL PSMV DE SALENTO Y VERIFICAR PROCESOS SANCIONATORIOS.</t>
  </si>
  <si>
    <t>Desde CRQ se otorgo permiso de vertimiento para un escenario donde se prevé rediseño/optimización de esta PTAR. Asi mismo desde CRQ se ha suscrito compromiso de inversión para la financiación de tal optimización, asi para la optimización de los colectores construidos para el transporte de las aguas residuales hasta punto de tratamiento, compromiso que no se ha materializado pues el proyecto presentado para financiación por parte del prestador del servicio de alcantarillado en Salento no ha cumplido con los requisitos establecidos por CRQ en su procedimiento de evaluación de proyectos. Se espera avanzar en la presente vigencia en dicha evaluación de proyectos y que de esta manera se logre tal financiación.  Mientras se finaliza tal gestión desde CRQ se adelantan actividades de control y seguimiento a la operación de estos sistemas. Cabe anotar que los comites de verificación de esta popular se encuentran suspendidos, pues el comite de verificación dio traslado de la situación actual directamente al Tribunal para que desde allí se determine lo pertinente; esto tras considerar el comite que no se ha avanzado lo esperado por lo que se requiere un pronunciamiento directamente desde TAQ.</t>
  </si>
  <si>
    <t>JORGE DUQUE MONTOYA (SRCA) -  MARLON GARCÍA</t>
  </si>
  <si>
    <t xml:space="preserve">SE ORDENA A CRQ CAMPAÑAS DE CONCIENTIZACION, GENERAR REFORESTACION EN EL BARRIO LOS QUINDOS Y FINALIZAR PROCEDIMIENTOS </t>
  </si>
  <si>
    <t xml:space="preserve">Se cumplió con las campañas. El proceso sanciontario sin finalizacion. </t>
  </si>
  <si>
    <t>Jefe Oficina ,EDGAR ANCIZAR GARCIA HINCIAPIE MARIA LUCELI Y ANA MARIA GUADUA- GESNER RENGIFO</t>
  </si>
  <si>
    <t xml:space="preserve">SE ORDENA A LA CRQ ADELANTAR OBRAS, ACCIONES E IMPONER SANCIONES SI ES DEL CASO, POR LOS VERTIMIENTOS DE AGUAS RESIDUALES Y OCUPACION IRREGULAR DE LA QUEBRADA NARANJAL.       ADECUAR CON CALARCA ORIENTACION DE LAS AGUAS. PLAZO 12 MESES. </t>
  </si>
  <si>
    <t xml:space="preserve">Obras supeditadas a la Alcaldía. </t>
  </si>
  <si>
    <t>JORGE AUGUSTO LLANOS (SGA) -  MARLON GARCÍA</t>
  </si>
  <si>
    <t xml:space="preserve">SE ORDENÓ A LA CRQ QUE EN CONJUNTO CON LOS DEMAS ENTES INVOLUCRADOS, SE ELABORE EL PLAN CONJUNTO DE RECUPERACION, MANEJO, MANTENIMIENTO Y CONSERVACION DEL PARQUE NATURAL LOS NEVADOS.                     CONFORMACION COMITE DE VERIFICACION. </t>
  </si>
  <si>
    <t xml:space="preserve">Se han generado mesas de trabajo para ejecutar las actividades. Comités de verificación. </t>
  </si>
  <si>
    <t>ANDREA DE LA CADENA -  GESNER RENGIFO</t>
  </si>
  <si>
    <t xml:space="preserve">CRQ DEBE REALIZAR INDUCCION SOBRE LICENCIAS, PERMISOS Y OTROS PARA LA EDIFICACION DE VIVIENDA. VERIFICACION. </t>
  </si>
  <si>
    <t>Se adelantaron actividades - campaña.</t>
  </si>
  <si>
    <t>AREA COMPETENTE ES REGULACION Y CONTROL -  GESNER RENGIFO</t>
  </si>
  <si>
    <t>TRIBUNAL ADMINISTRATIVO DEL QUINDIO: 
MARIA EUGENIA VELASCO BERDUGO</t>
  </si>
  <si>
    <t xml:space="preserve">SUSTITUCION DE LA GUADUA POR VEGETACION DE MENOR TALLA PARA EVITAR SOBRECARGAS.                                      PARTE COMITE DE VERIFICACION. </t>
  </si>
  <si>
    <t>Se iniciaron labores.</t>
  </si>
  <si>
    <t xml:space="preserve">CRQ HARA PARTE DEL COMITE DE VERIFICACION. </t>
  </si>
  <si>
    <t xml:space="preserve">En comité. </t>
  </si>
  <si>
    <t>JORGE AUGUSTO LLANOS (SGA) - GESNER RENGIFO</t>
  </si>
  <si>
    <t>PSMV MUNICIPIO DE ARMENIA - DESCONTAMINACIÓN QUEBRADAS DE ARMENIA. PRESENTAR INFORME CONJUNTO CADA TRES MESES</t>
  </si>
  <si>
    <t>ORDENAR al Municipio de Armenia, Empresas Públicas de Armenia E.S.P y Corporación Autónoma Regional del Quindío realicen de manera coordinada un completo y detallado diagnóstico del problema de vertimientos de aguas residuales sin tratamiento en las quebradas del municipio de Armenia, que comprenda el impacto de la población flotante (turismo) y el incremento reciente de desarrollos urbanos en el municipio de Armenia, el mismo contendrá las conclusiones y acciones a ejecutar a corto, medio y largo plazo.  DESCONTAMINACIÓN QUEBRADAS DE ARMENIA. -Realizar en coordinación con los accionados un completo diagnostico del problema de vertimientos de aguas rsiduales, con conclusiones y acciones a ejecutar a corto, mediano y largo plazo.-Constituír una prioridad en sus presupuestos la atención eficiene a esa problemática.- Financiar y apalancar palnes, programas, proyectos, obras y actividades que se generen al inertor del diagnóstico. -Concurrir administrativa, técnica y finacieramente para que el municipio cuente con un sistema de recolección y tratamietno de aguas residuales.-No permitir nuevas descargas sin el debido tratamiento. -Promover la consevación y recuperación de las quebradas.- Promover de manera inmediata el uso eficiente del recurso hídrico.</t>
  </si>
  <si>
    <t xml:space="preserve">SE ORDENA A LA CRQ COADYUVANCIA EN LA DESCONTAMINACION DE QUEBRADAS, JUNTO A INFORMES TECNICOS DE MANERA TRIMESTRAL. </t>
  </si>
  <si>
    <t>En la actualida se cursa el decimo octavo comité de verificación. Desde CRQ se acompaño a EPA ESP y Alcaldía municipal en el levantamiento del diagnóstico de la problemática de vertimientos sin tratamiento desde la red de alcantarillado público, diagnóstico materializado en la formulación del PSMV de Armenia, aprobado por la autoridad ambiental en la vigencia 2020. Asi mismo y luego de cursar proceso de evaluación, se ha financiado un tramo de colector para transporte de aguas residuales de la denominada area de aferencia La Florida, mediante el cual fueron eliminados 8 puntos de vertimiento a la Quebrada La Florida desde la red de alcantarillado con una inversión de aproximadamente 4.800 millones. Se preve seguir apoyando financieramente la ejecución de otras obras de este tipo incluidas dentro del precitado PSMV. Se adelantan ademas las acciones de concurrencia y articulación con las demas entidades endilgadas y principalmente con el prestador del servicio público de alcantarillado para el seguimiento periodico a la implementación del PSMV de Armenia. Asi mismo, se vienen desarrollando gestiones desde la perspectiva pedagogía ambiental para evitar que los residuos ordinarios y/o de construcción alcancen las microcuencas urbanas y empeoren su condición, gestiones adelantadas con el apoyo de la Subdirección de Gestión Ambiental. Tambien se adelantan acciones de control y seguimiento a la ejecución del Pragrama de Uso Eficiente y Ahorro de Agua de la concesión de aguas otorgado a EPA ESp, gestión adelantada con el apoyo de funcionario competente en dichos temas de la SRCA.</t>
  </si>
  <si>
    <t>PATRICIA ROJAS,  JORGE DUQUE (SRCA) Y JAIDER ARLES LOPERA SOSCUE  (Asesor Direccion)  -  MARLON GARCÍA</t>
  </si>
  <si>
    <t>SE ENCARGA APOYO DESDE LA CRQ PARA EL MUNICIPIO DE PIJAO, TENDIENTE A LA CONSTRUCCION E IMPLEMENTACION DE UN PLAN DE ACCION PARA AFRONTAR EL RIESGO.                                                              GENERAR ACTIVIDADES DE REFORESTACION.</t>
  </si>
  <si>
    <t xml:space="preserve">Se ha generado acompañamiento al municipio. </t>
  </si>
  <si>
    <t xml:space="preserve">POR PARTE DE CRQ, MANTENIMIENTOS PERIODICOS AL POZO SEPTICO. DE IGUAL MANERA, ASESORIA PARA LA CONSTRUCCION DE LA PTAR EN BOQUIA Y SU CONSECUENTE PRESTACION DE SERVICIO.                             PROCEDER A LA REFORESTACION.                  TAMBIEN, GENERAR ESTUDIO SOBRE RIESGOS AMBIENTALES DE LA ZONA.    </t>
  </si>
  <si>
    <t xml:space="preserve">EN EL MES DE ABRIL DE 2024, SE REALIZO MESA CONJUNTA, PARA DAR RESPUESTA A SOLICITUD DE CUMPLIMIENTO POR PARTE DEL MAGISTRADO. SE VERIFICÓ EL PUNTO MAS IMPORTANTE EN LA ETAPA DEL PROCESO, LO QUE CORRESPONDE A VERIFICAR EL PREDIO DONDE SE VA A CONSTRUIR LA PTAR. ADICIONALMENTE, SE ENTREGÓ LA SECRETARIA TECNICA, LA CUAL SE ENCONTRABA EN CABEZA DE LA CRQ Y AHORA PASÓ A LA VENTANILLA DE LA GOBERNACION DEL QUINDÍO. </t>
  </si>
  <si>
    <t>JORGE HERNAN GARCIA SIERRA - JAIRO DANIEL (Asesor Direccion) -  MARLON GARCÍA</t>
  </si>
  <si>
    <t xml:space="preserve">SE ORDENO AL MUNICIPIO DE FILANDIA ACTUALIZACION DEL PGIRS, PARA LO CUAL, CRQ BRINDARÁ APOYO Y ACOMPAÑAMIENTO, PREVIO ETAPA DE PROCESO SANCIONATORIO. </t>
  </si>
  <si>
    <t>SE TUVO AUDIENCIA DE PACTO DE CUMPLIMIENTO 15 DE ABRIL DE 2024, SE PRESENTÓ UN INFORME DE REVISIÓN DE CUMPLIMIENTO DE METAS A 2023. EL MUNICIPIO QUEDO CON EL COMPROMISO DE ENVIAR INFORME DE METAS Y CRQ EVALUARÁ.</t>
  </si>
  <si>
    <t>JULIANA OROZCO (SRCA)  -  JUAN B. CARDONA</t>
  </si>
  <si>
    <t xml:space="preserve">SE ORDENO AL MUNICIPIO DE CORDOBA ACTUALIZACION DEL PGIRS, PARA LO CUAL, CRQ BRINDARÁ APOYO Y ACOMPAÑAMIENTO, PREVIO ETAPA DE PROCESO SANCIONATORIO. </t>
  </si>
  <si>
    <t xml:space="preserve">NO SE HA EXTENDIDO INVITACION PARA EL COMITE DE VERIFICACION. </t>
  </si>
  <si>
    <t>JULIANA OROZCO (SRCA)  -  GESNER RENGIFO</t>
  </si>
  <si>
    <t>JULIANA OROZCO y JORGE DUQUE MONTOYA (SRCA)  -  JUAN B. CARDONA</t>
  </si>
  <si>
    <t xml:space="preserve">SE SOLICITÓ A LA CRQ REALIZAR VISITAS SEMESTRALES EN EL PREDIO BABILONIA PARA VERIFICAR QUE LA SAE REALICE EXTRACCION DE MATERIALES DEL PREDIO SIN AFECTAR GARANTIAS AMBIENTALES. </t>
  </si>
  <si>
    <t xml:space="preserve">LA SAE YA CULMINO EXTRACCION Y FALTA RECUPERACION DEL TERRENO. CRQ ESTA A LA ESPERA DEL EMVIO DE CRONOGRAMA PARA LA RECUPERACION ECOLOGICA DEL AREA. </t>
  </si>
  <si>
    <t>JULIANA OROZCO REALIZA VISITA SEMESTRAL AL PREDIO OBJETO DE LA ACCIÓN, AL COMITÉ ASISTE SOLO EL APODERADO JUDICIAL -   JUAN B. CARDONA</t>
  </si>
  <si>
    <t>SE VIENE REALIZANDO COMITÉ BIMENSUAL</t>
  </si>
  <si>
    <t xml:space="preserve">REALIZAR ENTRE LA AERONAUTICA CIVIL Y LA CRQ UN DIAGNOSTICO DEL PROBLEMA DE VERTIMIENTOS DE LA QUEBRADA EL CANTARO - SEIS MESES PARA ELLO LUEGO DEL FALLO (16 DE MAYO DE 2019).              DE IGUAL MANERA, LA CRQ DEBE EFECTUAR PLAN DE DESCONTAMINACION DE LA QUEBRADA, MAXIMO 12 MESES PARA ELLO.                                                         FINALMENTE SE RESUELVAN LOS PROCESOS SANCIONATORIOS DONDE SE ENCUENTRA INMERSA LA AERONAUTICA CIVIL. </t>
  </si>
  <si>
    <t xml:space="preserve">CRQ YA OTORGO EL PERMISO DE VERTIMIENTO, ESTO PARA INICIOS DEL AÑO 2023. YA NO SE ESTA CONTAMINANDO LA QUEBRADA. </t>
  </si>
  <si>
    <t>JEISSY RENTERIA (SRCA)  -  JUAN B. CARDONA</t>
  </si>
  <si>
    <t xml:space="preserve">EN FECHA DE SENTENCIA, 06 DE FEBRERO DE 2020, SE DISPUSO QUE EN LOS TRES MESES SIGUIENTES SE RINDIERA INFORME SOBRE LA CALIDAD DEL AIRE DE ARMENIA; ASI MISMO, DURANTE LOS SEIS MESES SIGUIENTES SE GENERE LA APROPIACION PRESUPUESTAL TENDIENTE A COLOCAR EN MARCHA LA ESTACION DE MONITOREO DE CALIDAD DEL AIRE UBICADA EN EL CAM Y OTRA ESTACION PARA EL SUR DE LA CIUDAD, ESTAS ESTACIONES DEBEN ESTAR FINIQUITADAS DURANTE LOS 18 MESES SIGUIENTES AL FALLO DE LA ACCION POPULAR, ESTO AUNANDO ESFUERZOS CON EL MUNICIPIO DE ARMENIA.                 DE TODO LO ANTERIOR SE DEBERÁN REALIZAR INFORMES TECNICOS, ACTUALIZANDO EL DIAGNOSTICO DE LA CALIDAD DEL AIRE DE LA CIUDAD. </t>
  </si>
  <si>
    <t xml:space="preserve">EN EL AÑO 2023, SE TRATÓ DE ADELANTAR PROCESO CONTRACTUAL DE INSUMOS, NO OBSTANTE, SE DECLARÓ DESIERTO; POR ENDE, LA CRQ HA ADELANTADO SUS TAREAS AMBIENTALES RESPECTO A LA CALIDAD DEL AIRE CON LAS ESTACIONES DE LA ENTIDAD Y LA UBICADA EN EL CAM. NO OBSTANTE, EN CUANTO A LA ESTACION PARA UBICAR EN EL SUR DEL MUNICIPIO, ESTO ES CIUDAD DORADA, NO SE CUENTA CON EL RECURSO PARA TAL FIN. CONCLUSION DE LO ANTERIOR, NO SE HA FINIQUITADO LO ORDENADO ANTE EL PARTICULAR. </t>
  </si>
  <si>
    <t>MARIA FERNANDA LOPEZ   (SRYCA) -   JUAN B. CARDONA</t>
  </si>
  <si>
    <t xml:space="preserve">SE ORDENA ACOMPAÑAMIENTO Y VIGILANCIA POR PARTE DE LA CRQ EN LA RECUPERACION DE TERRENOS PROPIOS DEL MUNICIPIO DE CALARCA Y CALIFICADOS COMO DE ALTO RIESGO, UBICADOS EN EL BARRIO SANTA LUISA DE MARILLAC. DE IGUAL MANERA, EL CUMPLIMIENTO DE CAMPAÑAS AMBIENTALES.                 POR OTRA PARTE, VERIFICAR QUE EL MUNICIPIO DE CALARCA ADELANTE LOS ESTUDIOS TECNICOS NECESARIOS PARA LA CONSTRUCCION DE OBRAS DE CONTENCION Y MANEJO DE LADERAS. VERIFICAR PLANTACIONES FORESTALES. VERIFICAR QUE EL MUNICIPIO HAGA CUMPLIR LA ORDEN DE INSTALACION DE TECHOS CON SISTEMA DE DISPOSICION DE AGUAS LLUVIA Y FINIQUITAR PROCESO SILVICUTURAL DE LOS RELICTOS DE GUADUA.                                                            VERIFICAR EN SAN FELIPE DISPOSICION DE AGUAS EN EL COLECTOR CONSTRUIDO.             </t>
  </si>
  <si>
    <t>PROGRAMA 2. GESTIÓN INTEGRAL DE LA BIODIVERSIDAD Y SUS SERVICIOS ECOSISTEMICOS DEL DEPARTAMENTO DEL QUINDÍO.</t>
  </si>
  <si>
    <t>Proyecto 7. Divulgación, planificación y manejo de la diversidad biológica en el departamento del Quindío.</t>
  </si>
  <si>
    <t>Proyecto 8. Implementación de la planificación y administración de las áreas naturales protegidas y las estrategias complementarias de conservación en el departamento del Quindío.</t>
  </si>
  <si>
    <t>Proyecto 9. Implementación de la planificación, manejo y conservación de ecosistemas estratégicos en el departamento del Quindío.</t>
  </si>
  <si>
    <t>Proyecto 10. Administración, monitoreo y seguimiento de la diversidad biológica en el departamento del Quindío.</t>
  </si>
  <si>
    <t>PROGRAMA 3. GESTIÓN INTEGRAL DEL RECURSO HÍDRICO DEL DEPARTAMENTO DEL QUINDÍO.</t>
  </si>
  <si>
    <t>Proyecto 11. Formulación y ejecución de instrumentos  para el manejo del recurso hídrico en el departamento del Quindío.</t>
  </si>
  <si>
    <t>Proyecto 12. Control, monitoreo y administración del recurso hídrico en el departamento del Quindío.</t>
  </si>
  <si>
    <t>Proyecto 13. Aportes para la evaluación y  financiación de proyectos de inversión para descontaminación hídrica.</t>
  </si>
  <si>
    <t>PROGRAMA 4. GESTIÓN DEL RIESGO DE DESASTRES Y DEL CAMBIO CLIMÁTICO EN EL DEPARTAMENTO DEL QUINDÍO.</t>
  </si>
  <si>
    <t>Proyecto 14. Divulgación del conocimiento del riesgo de desastres en el departamento del Quindío.</t>
  </si>
  <si>
    <t>Proyecto 15. Implementación de la reducción del riesgo y manejo de desastres en el departamento del Quindío.</t>
  </si>
  <si>
    <t>Proyecto 16. Implementación de acciones de mitigación y adaptación al cambio climático en el departamento del Quindío.</t>
  </si>
  <si>
    <t>3. Realizar encuentros territoriales como   estrategia de divulgación sobre la gestión ambiental institucional “Protegiendo el Futuro”.</t>
  </si>
  <si>
    <t>b. Entidades públicas territoriales y nacionales fortalecidas
c. Calidad, efectividad, transparencia y coherencia de las normas
d. Gobierno digital para la gente
e. Capacidades y articulación para la gestión territorial</t>
  </si>
  <si>
    <t>Objetivo 2: Poner fin al hambre, lograr la seguridad alimentaria y la mejora de la nutrición y promover la agricultura sostenible</t>
  </si>
  <si>
    <t>2.1 De aquí a 2030, poner fin al hambre y asegurar el acceso de todas las personas, en particular los pobres y las personas en situaciones de vulnerabilidad, incluidos los niños menores de 1 año, a una alimentación sana, nutritiva y suficiente durante todo el año</t>
  </si>
  <si>
    <t>2.4.1 Proporción de la superficie agrícola en que se practica una agricultura productiva y sostenible.</t>
  </si>
  <si>
    <t xml:space="preserve"> Objetivo 15: Gestionar sosteniblemente los bosques, luchar contra la desertificación</t>
  </si>
  <si>
    <t>15.1 De aquí a 2020, asegurar la conservación, el restablecimiento y el uso sostenible de los ecosistemas terrestres y los ecosistemas interiores de agua dulce y sus servicios, en particular los bosques, los humedales, las montañas y las zonas áridas, en consonancia con las obligaciones contraídas en virtud de acuerdos internacionales</t>
  </si>
  <si>
    <t>15.2.1 Avances hacia la gestión forestal sostenible.</t>
  </si>
  <si>
    <t>15.2 De aquí a 2020, promover la puesta en práctica de la gestión sostenible de todos los tipos de bosques, detener la deforestación, recuperar los bosques degradados y aumentar considerablemente la forestación y la reforestación a nivel mundial</t>
  </si>
  <si>
    <t xml:space="preserve"> Objetivo 12.Garantizar modalidades de consumo y producción sostenibles </t>
  </si>
  <si>
    <t>12.b Elaborar y aplicar instrumentos para vigilar los efectos en el desarrollo sostenible, a fin de lograr un turismo sostenible que cree puestos de trabajo y promueva la cultura y los productos locales</t>
  </si>
  <si>
    <t xml:space="preserve"> 12.b.1 Número de estrategias o políticas de turismo sostenible y de planes de acción aplicados que incluyen instrumentos de seguimiento y evaluación convenidos </t>
  </si>
  <si>
    <t>Objetivo 11.  Lograr que las ciudades y los asentamientos humanos sean inclusivos, seguros, resilientes y sostenibles</t>
  </si>
  <si>
    <t>11.6 De aquí a 2030, reducir el impacto ambiental negativo per cápita de las ciudades, incluso prestando especial atención a la calidad del aire y la gestión de los desechos municipales y de otro tipo</t>
  </si>
  <si>
    <t>11.6.1 Proporción de desechos sólidos urbanos recogidos periódicamente y con una descarga final adecuada respecto del total de desechos sólidos urbanos generados, desglosada por ciudad</t>
  </si>
  <si>
    <t>11.6.2 Niveles medios anuales de partículas finas en suspensión (por ejemplo, PM2.5 y PM10) en las ciudades (ponderados según la población)</t>
  </si>
  <si>
    <t>Objetivo 15: Gestionar sosteniblemente los bosques</t>
  </si>
  <si>
    <t>15.9 De aquí a 2020, integrar los valores de los ecosistemas y la biodiversidad en la planificación, los procesos de desarrollo, las estrategias de reducción de la pobreza y la contabilidad nacionales y locales</t>
  </si>
  <si>
    <t>15.9.1 Avances en el logro de las metas nacionales establecidas de conformidad con la segunda Meta de Aichi para la Diversidad Biológica del Plan Estratégico para la Diversidad Biológica 2011-2019</t>
  </si>
  <si>
    <t>15.9.1 Avances en el logro de las metas nacionales establecidas de conformidad con la segunda Meta de Aichi para la Diversidad Biológica del Plan Estratégico para la Diversidad Biológica 2011-2020</t>
  </si>
  <si>
    <t>15.1 De aquí a 2020, asegurar la conservación, el restablecimiento y el uso sostenible de los ecosistemas terrestres y los ecosistemas interiores de agua dulce y sus servicios, en particular los bosques, los humedales, las montañas y las zonas áridas, en consonancia con las obligaciones contraídas en virtud de acuerdos internacionales.</t>
  </si>
  <si>
    <t>15.1.1 Superficie forestal en proporción a la superficie total.</t>
  </si>
  <si>
    <t>15.1.2 Proporción de lugares importantes para la biodiversidad terrestre y del agua dulce incluidos en zonas protegidas, desglosada por tipo de ecosistema</t>
  </si>
  <si>
    <t>15.4 De aquí a 2030, asegurar la conservación de los ecosistemas montañosos, incluida su diversidad biológica, a fin de mejorar su capacidad de proporcionar beneficios esenciales para el desarrollo sostenible</t>
  </si>
  <si>
    <t>15.4.2 Índice de cobertura verde de las montañas.</t>
  </si>
  <si>
    <t xml:space="preserve">15.7.1 Proporción de especímenes de flora y fauna silvestre comercializados procedentes de la caza furtiva o el tráfico ilícito </t>
  </si>
  <si>
    <t>15.7 Adoptar medidas urgentes para poner fin a la caza furtiva y el tráfico de especies protegidas de flora y fauna y abordar tanto la demanda como la oferta de productos ilegales de flora y fauna silvestres.</t>
  </si>
  <si>
    <t>Objetivo 6. Garantizar la disponibilidad y la gestión sostenible del agua y el saneamiento para todos</t>
  </si>
  <si>
    <r>
      <t xml:space="preserve">6.3 De aquí a 2030, </t>
    </r>
    <r>
      <rPr>
        <u/>
        <sz val="8"/>
        <color theme="1"/>
        <rFont val="Arial"/>
        <family val="2"/>
      </rPr>
      <t>mejorar la calidad del agua</t>
    </r>
    <r>
      <rPr>
        <sz val="8"/>
        <color theme="1"/>
        <rFont val="Arial"/>
        <family val="2"/>
      </rPr>
      <t xml:space="preserve"> reduciendo la contaminación, eliminando el vertimiento y minimizando la emisión de productos químicos y materiales peligrosos, reduciendo a la mitad el porcentaje de aguas residuales sin tratar y aumentando considerablemente el reciclado y la reutilización sin riesgos a nivel mundial.</t>
    </r>
  </si>
  <si>
    <t xml:space="preserve"> 6.6.1 Cambio en la extensión de los ecosistemas relacionados con el agua con el paso del tiempo</t>
  </si>
  <si>
    <t>6.3.1 Proporción de aguas residuales tratadas de manera adecuada</t>
  </si>
  <si>
    <t>6.3 De aquí a 2030, mejorar la calidad del agua reduciendo la contaminación, eliminando el vertimiento y minimizando la emisión de productos químicos y materiales peligrosos, reduciendo a la mitad el porcentaje de aguas residuales sin tratar y aumentando considerablemente el reciclado y la reutilización sin riesgos a nivel mundial.</t>
  </si>
  <si>
    <t>Objetivo 11: Lograr que las ciudades y los asentamientos humanos sean inclusivos, seguros, resiliente y sostenibles.</t>
  </si>
  <si>
    <t>8. Apoyar los vínculos económicos, sociales y ambientales positivos entre las zonas urbanas, periurbanas y rurales mediante el fortalecimiento de la planificación del desarrollo nacional y regional</t>
  </si>
  <si>
    <t>Proporción de la población que vive en ciudades que implementan planes de desarrollo urbano y regional integrando las proyecciones de población y las necesidades de recursos, por tamaño de la ciudad</t>
  </si>
  <si>
    <t xml:space="preserve">11.3. Para 2030, aumentar la urbanización inclusiva y sostenible y la capacidad para una planificación y gestión participativas, integradas y sostenibles de los asentamientos humanos en todos los países.
11.8. Apoyar los vínculos económicos, sociales y ambientales positivos entre las zonas urbanas, periurbanas y rurales mediante el fortalecimiento de la planificación del desarrollo nacional y regional.
</t>
  </si>
  <si>
    <t xml:space="preserve">11,3,1 Cociente entre la tasa de consumo de tierras y la tasa de crecimiento de la población.
11,3,2 Porcentaje de ciudades con una estructura de participación directa de la sociedad civil en la planificación y la gestión urbanas que opera regular y democráticamente.
11.a.1  Proporción de la población que vive en ciudades que implementan planes de desarrollo urbano y regional integrando las proyecciones de población y las necesidades de recursos, por tamaño de la ciudad.
</t>
  </si>
  <si>
    <t>11, 9. Para 2020, aumentar sustancialmente el número de ciudades y asentamientos humanos que adoptan y ponen en marcha políticas y planes integrados para promover la inclusión, el uso eficiente de los recursos, la mitigación del cambio climático y la adaptación a él y la resiliencia ante los desastres, y desarrollar y poner en práctica, en consonancia con el Marco de Sendai para la Reducción del Riesgo de Desastres 2015-2030, la gestión integral de los riesgos de desastre a todos los niveles</t>
  </si>
  <si>
    <t>11,b,1 Proporción de los gobiernos locales que adoptan e implementan estrategias locales para la reducción del riesgo de desastres en consonancia con el Marco de Sendai para la Reducción del Riesgo de Desastres 2015-2030</t>
  </si>
  <si>
    <t>11,b,2 Número de países con estrategias nacionales y locales para la reducción del riesgo de desastres</t>
  </si>
  <si>
    <t>Objetivo 13.  Adoptar medidas urgentes para combatir el cambio climático y sus efectos.</t>
  </si>
  <si>
    <t xml:space="preserve">13.1 . Fortalecer la resiliencia y la capacidad de adaptación a los riesgos relacionados con el clima y los desastres naturales en todos los países
13.2. Incorporar medidas relativas al cambio climático en las políticas, estrategias y planes nacionales.
13,3. Mejorar la educación, la sensibilización y la capacidad humana e institucional en relación con la mitigación del cambio climático, la adaptación a él, la reducción de sus efectos y la alerta temprana.
</t>
  </si>
  <si>
    <t>13.1.1 Número de países con estrategias nacionales y locales para la reducción del riesgo de desastres
13.2.1 Número de países que han comunicado el establecimiento o la puesta en funcionamiento de una estrategia/plan/política integrada que aumenta su capacidad para adaptarse a los efectos adversos del cambio climático y fomenta la resiliencia al cambio climático de bajas emisiones de gases efecto invernadero de una manera que no amenace la producción de comida (incluyendo un plan nacional de adaptación, contribución determinada a nivel nacional, comunicación nacional, informe bienal de actualización, u otros) .
13.3.1 Número de países que han comunicado el fortalecimiento de la capacidad institucional, sistémica e individual para implementar la adaptación, la mitigación y la transferencia de tecnología, y acciones desarrolladas</t>
  </si>
  <si>
    <t>13.3 Mejorar la educación, la sensibilización y la capacidad humana e institucional respecto de la mitigación del cambio climático, la adaptación a él, la reducción de sus efectos y la alerta temprana</t>
  </si>
  <si>
    <t>13.b Promover mecanismos para aumentar la capacidad para la planificación y gestión eficaces en relación con el cambio climático en los países menos adelantados y los pequeños Estados insulares en desarrollo, haciendo particular hincapié en las mujeres, los jóvenes y las comunidades locales y marginadas.</t>
  </si>
  <si>
    <t xml:space="preserve">Objetivo 6.  Garantizar la disponibilidad y la gestión sostenible del agua y el saneamiento para todos </t>
  </si>
  <si>
    <t>6.b Apoyar y fortalecer la participación de las comunidades locales en la mejora de la gestión del agua y el saneamiento.</t>
  </si>
  <si>
    <t>6.b.1 Proporción de dependencias administrativas locales que han establecido políticas y procedimientos operacionales para la participación de las comunidades locales en la gestión del agua y el saneamiento.</t>
  </si>
  <si>
    <t>13.1 Fortalecer la resiliencia y la capacidad de adaptación a los riesgos relacionados con el clima y los desastres naturales en todos los países.</t>
  </si>
  <si>
    <t>13.1.3 Proporción de gobiernos locales que adoptan y aplican estrategias locales de reducción del riesgo de desastres en consonancia con las estrategias nacionales de reducción del riesgo de desastres</t>
  </si>
  <si>
    <t>13.3.2 Número de países que han comunicado una mayor creación de capacidad institucional, sistémica e individual para implementar actividades de adaptación, mitigación y transferencia de tecnología, y medidas de desarrollo.</t>
  </si>
  <si>
    <t>13.b.1 Número de países menos adelantados y pequeños Estados insulares en desarrollo que reciben apoyo especializado, y cantidad de apoyo, en particular financiero, tecnológico y de creación de capacidad, para los mecanismos de desarrollo de la capacidad de planificación y gestión eficaces en relación con el cambio climático, incluidos los centrados en las mujeres, los jóvenes y las comunidades locales y marginadas.</t>
  </si>
  <si>
    <t>Objetivo 4: Garantizar una educación inclusiva, equitativa y de calidad y promover oportunidades de aprendizaje durante toda la vida para todos.</t>
  </si>
  <si>
    <t>7. Para 2030, garantizar que todos los alumnos adquieran los conocimientos teóricos y prácticos necesarios para promover el desarrollo sostenible, entre otras cosas mediante la educación para el desarrollo sostenible y la adopción de estilos de vida sostenibles, los derechos humanos, la igualdad entre los géneros, la promoción de una cultura de paz y no violencia, la ciudadanía mundial y la valoración de la diversidad cultural y de la contribución de la cultura al desarrollo sostenible, entre otros medios</t>
  </si>
  <si>
    <t>Porcentaje de escuelas con acceso a: a) electricidad; b) Internet con fines pedagógicos; c) computadoras con fines pedagógicos; d) infraestructura y materiales adaptados a los estudiantes con discapacidad; e) instalaciones de saneamiento básicas segregadas por sexo; y f) instalaciones básicas para lavarse las manos (según las definiciones de Agua, Saneamiento e Higiene para Todos (WASH))</t>
  </si>
  <si>
    <t>OBJETIVO 9: INDUSTRIA, INNOVACIÓN, INFRAESTRUCTURA</t>
  </si>
  <si>
    <t>8. Aumentar de forma significativa el acceso a la tecnología de la información y las comunicaciones y esforzarse por facilitar el acceso universal y asequible a Internet en los países menos adelantados a más tardar en 2020</t>
  </si>
  <si>
    <t>Porcentaje de la población abarcado por una red móvil, desglosado por tecnología</t>
  </si>
  <si>
    <t>Objetivo 16: Promover sociedades, justas, pacíficas e inclusivas.</t>
  </si>
  <si>
    <t xml:space="preserve">16.6. Crear instituciones eficaces, responsables y transparentes a todos los niveles
</t>
  </si>
  <si>
    <t xml:space="preserve">16.6.1 Gastos primarios del gobierno como porcentaje del presupuesto aprobado original, desglosados por sector (o por códigos presupuestarios o elementos similares)
16.6.2 Proporción de la población que se siente satisfecha con su última experiencia de los servicios públicos
</t>
  </si>
  <si>
    <t>16.6. Crear instituciones eficaces, responsables y transparentes a todos los niveles</t>
  </si>
  <si>
    <t>16.6.1 Gastos primarios del gobierno como porcentaje del presupuesto aprobado original, desglosados por sector (o por códigos presupuestarios o elementos similares)
16.6.2 Proporción de la población que se siente satisfecha con su última experiencia de los servicios públicos</t>
  </si>
  <si>
    <t>P11 -  A2</t>
  </si>
  <si>
    <t>P11 -  A4</t>
  </si>
  <si>
    <t>P12 - A3</t>
  </si>
  <si>
    <t>P12 - A1</t>
  </si>
  <si>
    <t>P11 -  A7</t>
  </si>
  <si>
    <t>P11 -  A5</t>
  </si>
  <si>
    <t>P11 -  A6</t>
  </si>
  <si>
    <t>P12 - A9</t>
  </si>
  <si>
    <t>P12 - A10</t>
  </si>
  <si>
    <t>P12 - A12 
P12 - A13</t>
  </si>
  <si>
    <t>P7 - A2</t>
  </si>
  <si>
    <t xml:space="preserve">P10 - A7
</t>
  </si>
  <si>
    <t>P7 - A5</t>
  </si>
  <si>
    <t>P7 - A3</t>
  </si>
  <si>
    <t>P9 - A1</t>
  </si>
  <si>
    <t>P9 - A2</t>
  </si>
  <si>
    <t>P8 - A5
P8 - A6</t>
  </si>
  <si>
    <t>P9 -  A2</t>
  </si>
  <si>
    <t>P9 -  A1</t>
  </si>
  <si>
    <t>P9 -  A3
P9 - A4</t>
  </si>
  <si>
    <t>P16 - A2</t>
  </si>
  <si>
    <t>P15 - A4</t>
  </si>
  <si>
    <t>P10 - A7
P10 - A8
P10 - A9</t>
  </si>
  <si>
    <t>Proyecto 6. Implementación de la Gestión ambiental urbana y rural en el departamento del Quindío.</t>
  </si>
  <si>
    <t>1. Realizar evaluación y valoración de prácticas de manejo sostenible de suelos implementados por la CRQ, en la Reserva Forestal Central y las Áreas Naturales Protegidas, en el marco de la elaboración de un estudio.</t>
  </si>
  <si>
    <t>% de ejecución del estudio</t>
  </si>
  <si>
    <t>2. Ejecutar las acciones de transferencia de tecnología consideradas en el plan operativo anual, necesarias para la Gestión Integral Ambiental del Suelo, en cumplimiento de la Política Nacional de Gestión Sostenible del Suelo.</t>
  </si>
  <si>
    <t>% de ejecución del plan operativo anual</t>
  </si>
  <si>
    <t>Estudio realizado</t>
  </si>
  <si>
    <t>Mapa actualizado</t>
  </si>
  <si>
    <t>2. Ejecutar la metodología para el monitoreo y seguimiento de la calidad del suelo.</t>
  </si>
  <si>
    <t>% de ejecución del plan de monitoreo</t>
  </si>
  <si>
    <t>3. Regular, controlar y hacer seguimiento al manejo y a la calidad de los suelos, de acuerdo con el plan anual.</t>
  </si>
  <si>
    <t>% de ejecución plan anual</t>
  </si>
  <si>
    <t>4. Implementar concertadamente con los entes territoriales estrategias de preservación y conservación de suelos de protección ambiental, de acuerdo con el plan anual .</t>
  </si>
  <si>
    <t>Número</t>
  </si>
  <si>
    <t>Número de Parcelas</t>
  </si>
  <si>
    <t>Número de Predios</t>
  </si>
  <si>
    <t>1. Revisar, ajustar y adoptar la zonificación de la Reserva Forestal Central a escala 1:25.000, según lineamientos del MADS.</t>
  </si>
  <si>
    <t xml:space="preserve">Documento </t>
  </si>
  <si>
    <t>Documento adoptado</t>
  </si>
  <si>
    <t>3. Divulgar,  promover e  implementar los lineamientos de manejo sostenible del suelo en la Reserva Forestal Central a través de un plan de trabajo.</t>
  </si>
  <si>
    <t xml:space="preserve">% de ejecución del plan </t>
  </si>
  <si>
    <t>5. Actualizar el estado de los recursos naturales del departamento del Quindío.</t>
  </si>
  <si>
    <t>Documento actualizado</t>
  </si>
  <si>
    <t>6. Asesorar y apoyar técnicamente la formulación y ejecución de los planes de manejo y demás acciones de gestión ambiental en territorios indígenas del Quindío, según programa anual concertado.</t>
  </si>
  <si>
    <t>% de ejecución programa anual concertado</t>
  </si>
  <si>
    <t>7. Asesorar y apoyar técnicamente la formulación y ejecución de planes de manejo y demás acciones de gestión ambiental en tierras colectivas de comunidades negras, afrocolombianas, raizales y palenqueras del Quindío, según programa anual concertado.</t>
  </si>
  <si>
    <t>8. Prestar asesoría técnica y jurídica a los entes territoriales (según plan de trabajo anual) y actores internos y externos en procesos relacionados con ordenamiento ambiental territorial.</t>
  </si>
  <si>
    <t>% de ejecución plan de trabajo anual</t>
  </si>
  <si>
    <t>Informes</t>
  </si>
  <si>
    <t>Informe de seguimiento anual del POMCA</t>
  </si>
  <si>
    <t>1. Fortalecer el control y seguimiento ambiental a las autorizaciones otorgadas al sector minero del departamento del Quindío y zonas limítrofes, definidas en el programa anual.</t>
  </si>
  <si>
    <t>% de ejecución programa anual</t>
  </si>
  <si>
    <t>2. Realizar control y seguimiento ambiental a las actividades avícolas y porcícolas del departamento del Quindío, definidas en el programa anual.</t>
  </si>
  <si>
    <t>3. Ejecutar el programa para la sostenibilidad ambiental del Paisaje Cultural Cafetero de Colombia – PCCC - en el marco de la competencia de la CRQ, según plan operativo anual.</t>
  </si>
  <si>
    <t>% de ejecución plan operativo anual</t>
  </si>
  <si>
    <t>Plan de acción formulado</t>
  </si>
  <si>
    <t>% de ejecución plan de acción</t>
  </si>
  <si>
    <t>6. Realizar acciones de gestión ambiental con los sectores productivos priorizados del departamento del Quindío.</t>
  </si>
  <si>
    <t>Número de sectores productivos con acompañamiento</t>
  </si>
  <si>
    <t>7. Acompañar en la creación y funcionamiento de los departamentos de gestión ambiental en el sector empresarial del departamento del Quindío.</t>
  </si>
  <si>
    <t>Número de departamentos de gestión ambiental acompañados</t>
  </si>
  <si>
    <t>Número de acciones de promoción</t>
  </si>
  <si>
    <t>Red en operación</t>
  </si>
  <si>
    <t>2. Realizar acciones de monitoreo de la calidad del aire en el departamento del Quindío, definidas en el plan operativo anual.</t>
  </si>
  <si>
    <t>% ejecución Plan Operativo</t>
  </si>
  <si>
    <t>3. Elaborar los mapas de ruido ambiental de municipios priorizados.</t>
  </si>
  <si>
    <t>Mapas de ruido Elaborados</t>
  </si>
  <si>
    <t xml:space="preserve">Plan </t>
  </si>
  <si>
    <t>Plan formulado</t>
  </si>
  <si>
    <t>5. Realizar seguimiento a acciones del plan de descontaminación por ruido en municipios priorizados.</t>
  </si>
  <si>
    <t xml:space="preserve">Informe anual de seguimiento </t>
  </si>
  <si>
    <t>Número de solicitudes Tramitadas</t>
  </si>
  <si>
    <t>7. Realizar control y seguimiento a las emisiones atmosféricas generadas por fuentes fijas, definidas en el programa anual.</t>
  </si>
  <si>
    <t xml:space="preserve">% de ejecución programa anual </t>
  </si>
  <si>
    <t xml:space="preserve">Número de Operativos </t>
  </si>
  <si>
    <t>9. Realizar acciones para la evaluación de actividades que generen olores ofensivos</t>
  </si>
  <si>
    <t>% de acciones para evalaucion</t>
  </si>
  <si>
    <t>10. Asesorar y acompañar acciones para la gestión integral de los residuos sólidos en los 12 municipios del departamento del Quindío, según programa operativo anual.</t>
  </si>
  <si>
    <t>Programa operativo anual ejecutado</t>
  </si>
  <si>
    <t>11. Promover la implementación de la política ambiental para la gestión integral de los residuos peligrosos, según acciones definidas en el plan operativo anual.</t>
  </si>
  <si>
    <t>Plan operativo ejecutado</t>
  </si>
  <si>
    <t>12. Realizar acciones de control y seguimiento al manejo y disposición final de los residuos sólidos, definidas en el programa anual.</t>
  </si>
  <si>
    <t>13. Ejecutar acciones de regulación, control y seguimiento a la gestión integral de los residuos peligrosos – Respel, definidas en el programa anual.</t>
  </si>
  <si>
    <t>14. Realizar acciones para el cumplimiento de la Política de Gestión Ambiental Urbana, definidas en el plan operativo anual.</t>
  </si>
  <si>
    <t>Planes operativos anuales</t>
  </si>
  <si>
    <t>1. Ejecutar medidas de vigilancia, control y manejo de las especies invasoras  o introducidas (fauna y flora), definidas en el plan operativo anual.</t>
  </si>
  <si>
    <t xml:space="preserve">Planes operativos </t>
  </si>
  <si>
    <t>Planes de manejo o estrategias de conservación formulados</t>
  </si>
  <si>
    <t>Especies en zonas de vida con actividades de monitoreo</t>
  </si>
  <si>
    <t>Planes de manejo y estrategias de conservación ejecutadas</t>
  </si>
  <si>
    <t>Número de documentos</t>
  </si>
  <si>
    <t>6. Implementar acciones de gestión de conflictos relacionados con fauna silvestre, definidas en el plan operativo anual.</t>
  </si>
  <si>
    <t>% de ejecución de Plan operativo</t>
  </si>
  <si>
    <t>1. Administrar las áreas naturales protegidas regionales del SINAP declaradas en el departamento del Quindío, definidas en el plan operativo anual.</t>
  </si>
  <si>
    <t>% de ejecución plan operativo</t>
  </si>
  <si>
    <t>2. Implementar acciones para el fortalecimiento de las estrategias complementarias de conservación (SIMAP, SIDAP, SIRAP) en el departamento del Quindío, definidas en el plan operativo anual.</t>
  </si>
  <si>
    <t>Entes territoriales con apoyo técnico</t>
  </si>
  <si>
    <t xml:space="preserve">Entes territoriales con seguimiento </t>
  </si>
  <si>
    <t>Número de predios</t>
  </si>
  <si>
    <t>6. Realizar acompañamiento técnico y apoyo en la implementación de acciones de la estrategia de pago por servicios ambientales, definidas en el plan operativo anual.</t>
  </si>
  <si>
    <t>1. Ejecutar acciones de conservación y manejo en ecosistemas estratégicos (páramo Chilí Barragán y humedales) del departamento del Quindío, definidas en el plan operativo anual.</t>
  </si>
  <si>
    <t>% de ejecución del Plan operativo anual</t>
  </si>
  <si>
    <t>2. Ejecutar acciones de conservación y manejo en ecosistemas estratégicos de páramo del departamento del Quindío, en cumplimiento a sentencias y fallos judiciales, definidas en el plan operativo anual.</t>
  </si>
  <si>
    <t>% de ejecución del Plan  operativo anual</t>
  </si>
  <si>
    <t xml:space="preserve">Número de hectáreas </t>
  </si>
  <si>
    <t>4. Ejecutar acciones de mantenimiento, monitoreo y divulgación dentro de los procesos de restauración ecológica (restauración, rehabilitación y recuperación) en el departamento del Quindío, según plan de mantenimiento.</t>
  </si>
  <si>
    <t xml:space="preserve">% de ejecución plan de mantenimiento </t>
  </si>
  <si>
    <t>Programa anual</t>
  </si>
  <si>
    <t>2. Implementar medidas de control a especies exóticas, invasoras y en conflicto en el departamento del Quindío, definidas en el programa anual .</t>
  </si>
  <si>
    <t>3. Ejecutar acciones definidas en la Resolución N° 2064 de 2010 en el posdecomiso de fauna silvestre (CAV), definidas en el programa anual.</t>
  </si>
  <si>
    <t>% de ejecución programa Anual</t>
  </si>
  <si>
    <t>% de cumplimiento de solicitaudes radicadas</t>
  </si>
  <si>
    <t>% de cumplimiento de trámites radicados</t>
  </si>
  <si>
    <t>6. Elaborar y ejecutar el programa de control, seguimiento y vigilancia al uso, aprovechamiento, movilización y comercialización de los productos forestales maderables y no maderables, así como los de flora silvestre en el departamento del Quindío, definidas en el programa anual.</t>
  </si>
  <si>
    <t xml:space="preserve">% de cumplimiento al programa anual </t>
  </si>
  <si>
    <t>% Territorio evaluado</t>
  </si>
  <si>
    <t>8. Fomentar el recurso natural bambú-guadua en el departamento del Quindío, según plan operativo anual.</t>
  </si>
  <si>
    <t>Plan Operativo ejecutado</t>
  </si>
  <si>
    <t>9. Desarrollar acciones técnicas operativas en el Centro Nacional para el Estudio del Bambú-Guadua, según plan operativo anual.</t>
  </si>
  <si>
    <t>PORH adoptado</t>
  </si>
  <si>
    <t>2. Ejecutar los PORH de los ríos Quindío, Roble y quebradas Buenavista y Los Ángeles, de acuerdo con el plan operativo.</t>
  </si>
  <si>
    <t>Plan operativo consolidado</t>
  </si>
  <si>
    <t xml:space="preserve">Porcentaje de avance en la actualización </t>
  </si>
  <si>
    <t>Porcentaje de avance en la actualización</t>
  </si>
  <si>
    <t>Porcentaje de avance</t>
  </si>
  <si>
    <t>Guía</t>
  </si>
  <si>
    <t>Guía de buenas prácticas</t>
  </si>
  <si>
    <t>1. Realizar monitoreo del recurso hídrico subterráneo e isotopía, según programa anual.</t>
  </si>
  <si>
    <t>% de ejecución Programa Anual</t>
  </si>
  <si>
    <t>% Estaciones en Operación</t>
  </si>
  <si>
    <t>% de la red en operación</t>
  </si>
  <si>
    <t>5. Mantener la acreditación del laboratorio de aguas de la CRQ, según plan operativo anual.</t>
  </si>
  <si>
    <t>% de ejecución del  plan operativo  anual para el sostenimiento de acreditación del laboratorio</t>
  </si>
  <si>
    <t>% de solicitudes atendidas</t>
  </si>
  <si>
    <t>7. Ejecutar el programa de seguimiento a los permisos de vertimiento de aguas residuales al suelo y/o a cuerpos de agua y de control a vertimientos no regulados, aplicando criterios de priorización.</t>
  </si>
  <si>
    <t>% de ejecución procedimiento Anual</t>
  </si>
  <si>
    <t>Procedimiento</t>
  </si>
  <si>
    <t>Procedimiento Anual</t>
  </si>
  <si>
    <t>Número de sistemas colectivos</t>
  </si>
  <si>
    <t>14. Realizar control y seguimiento a los PSMV en el departamento, según el programa anual.</t>
  </si>
  <si>
    <t xml:space="preserve">Proyectos evaluados </t>
  </si>
  <si>
    <t>Proyectos financiados</t>
  </si>
  <si>
    <t>1. Socializar el componente de gestión de riesgos de desastres del POMCA y otros instrumentos a los entes territoriales y otros actores, según el programa anual.</t>
  </si>
  <si>
    <t>Número de entes territoriales acompañados</t>
  </si>
  <si>
    <t>3. Realizar espacialización y actualización permanente de los eventos naturales que se presenten en los municipios del departamento del Quindío.</t>
  </si>
  <si>
    <t>Mapas</t>
  </si>
  <si>
    <t>Mapas municipales actualizados</t>
  </si>
  <si>
    <t>1. Ejecutar acciones para la reducción del riesgo a causa de fenómenos hidrometeorológicos y geológicos, definidas en el plan operativo anual.</t>
  </si>
  <si>
    <t>% ejecución plan operativo anual</t>
  </si>
  <si>
    <t>Planes municipales y EMRE’s apoyados</t>
  </si>
  <si>
    <t>% Eventos priorizados anual</t>
  </si>
  <si>
    <t>4. Realizar acciones de apoyo para la implementación del programa de alertas tempranas comunitarias en el marco del plan de gestión del riesgo y acciones de adaptación al cambio climático.</t>
  </si>
  <si>
    <t>Número de comunidades organizadas y fortalecidas</t>
  </si>
  <si>
    <t>Número de documentos técnicos</t>
  </si>
  <si>
    <t>2. Implementar acciones de mitigación y adaptación al cambio climático, definidas en el plan operativo anual.</t>
  </si>
  <si>
    <t>3. Realizar asistencia y acompañamiento en cambio climático a los entes territoriales y demás grupos de valor.</t>
  </si>
  <si>
    <t>Número de entidades territoriales y grupos de valor atendidos</t>
  </si>
  <si>
    <t>4. Apoyar en la articulación del Plan de Gestión Integral de Cambio Climático Departamental con la participación en el Nodo Regional Eje Cafetero y en la Comité Intersectorial de Cambio Climático, según plan operativo.</t>
  </si>
  <si>
    <t>Proyectos ejecutados</t>
  </si>
  <si>
    <t>Municipios apoyados</t>
  </si>
  <si>
    <t>% de Estrategias ejecutadas</t>
  </si>
  <si>
    <t>Número de estrategias ejecutadas</t>
  </si>
  <si>
    <t>5. Realizar acciones coordinadas y concertadas de educación ambiental con los pueblos y organizaciones indígenas asentadas en el departamento del Quindío, definidas en el programa anual.</t>
  </si>
  <si>
    <t>6. Realizar acciones coordinadas y concertadas de educación ambiental con comunidades negras, afrocolombianas, raizales y palenqueras del Quindío, definidas en el programa anual.</t>
  </si>
  <si>
    <t>7. Ejecutar acciones de acompañamiento, asesoría y apoyo a los Proyectos Ambientales Escolares (PRAE) y la REDEPRAE del Quindío como estrategia de la Política Nacional de Educación Ambiental, definidas en el plan operativo anual.</t>
  </si>
  <si>
    <t>% de ejecución plan operativo Anual</t>
  </si>
  <si>
    <t>8. Apoyar el funcionamiento de las diferentes instancias relacionadas con la educación ambiental (CIDEA, CIDEAR, COMEDA, etc.) así como los instrumentos (PRAE, PROCEDAS, etc.), de acuerdo con en el plan operativo anual.</t>
  </si>
  <si>
    <t>1. Fortalecer y apoyar procesos y espacios de participación en la gestión ambiental (Ecorregión, POMCA río La Vieja, Paisaje Cultural Cafetero, Mesa Planificación Regional, RAP Eje Cafetero, etc.), de acuerdo con en el plan operativo anual.</t>
  </si>
  <si>
    <t>Municipio con modelo ejecutado</t>
  </si>
  <si>
    <t>Número de  encuentros</t>
  </si>
  <si>
    <t>Plan operativo implementado</t>
  </si>
  <si>
    <t>Plan de mantenimiento formulado y ajustado</t>
  </si>
  <si>
    <t>% de Ejecución plan de mantenimiento formulado</t>
  </si>
  <si>
    <t>3. Modernizar  la infreaestructura de las tecnologías de la información y las telecomunicaciones de la Entidad, de acuerdo con en el plan operativo anual.</t>
  </si>
  <si>
    <t xml:space="preserve">Plan Operativo </t>
  </si>
  <si>
    <t>4. Realizar mantenimiento de  la infreaestructura de las tecnologías de la información y las telecomunicaciones de la Entidad, de acuerdo con en el plan operativo anual.</t>
  </si>
  <si>
    <t>5. Integrar de manera progresiva los trámites ambientales de la entidad a la plataforma Vital, de acuerdo con en el plan operativo anual.</t>
  </si>
  <si>
    <t>Plan Operativo implementado</t>
  </si>
  <si>
    <t xml:space="preserve">Plan de Mantenimiento formulado </t>
  </si>
  <si>
    <t xml:space="preserve">%  Plan de Mantenimiento ejecutado </t>
  </si>
  <si>
    <t>8. Realizar gestión del mobiliario propiedad de la Corporación Autónoma Regional del Quindío, de acuerdo con en el plan operativo anual.</t>
  </si>
  <si>
    <t>1. Fortalecer el talento humano y modernización institucional, de acuerdo con en el plan operativo anual.</t>
  </si>
  <si>
    <t>1.Ejecutar acciones de mejoramiento continuo para la satisfacción de los grupos de valor de la entidad, definidas en el programa anual.</t>
  </si>
  <si>
    <t xml:space="preserve">% de Ejecución programa </t>
  </si>
  <si>
    <t>2. Fortalecer el proceso de gestión documental de la entidad, de acuerdo con en el plan operativo anual.</t>
  </si>
  <si>
    <t>Plan operativo implementados</t>
  </si>
  <si>
    <t>3. Desarrollar acciones para el fortalecimiento del Centro de Documentación de la Corporación como estrategia de educación y gestión ambiental, definidas en el programa anual.</t>
  </si>
  <si>
    <t>Plan estratégico formulado</t>
  </si>
  <si>
    <t>2. Ejecutar acciones para el mejoramiento de las comunicaciones internas y externas, de acuerdo con en el plan operativo anual.</t>
  </si>
  <si>
    <t>% de ejecución plan mejoramiento</t>
  </si>
  <si>
    <t>Manual</t>
  </si>
  <si>
    <t>Manual técnico</t>
  </si>
  <si>
    <t>% de ejecución del manual</t>
  </si>
  <si>
    <t>5. Fortalecer operativa y tecnológicamente el programa de la comunicación de la Corporación, según programa anual.</t>
  </si>
  <si>
    <t>% de ejecución del programa</t>
  </si>
  <si>
    <t>1. Operar y fortalecer el banco de programas y proyectos de la Corporación, de acuerdo con el programa anual.</t>
  </si>
  <si>
    <t>% de entes territoriales y grupos atendidos</t>
  </si>
  <si>
    <t>% de seguimiento a Planes institucionales e instrumentos</t>
  </si>
  <si>
    <t>Sistema integrado operando</t>
  </si>
  <si>
    <t>5.Implementar los planes de acción de las políticas institucionales de gestión y desempeño, de acuerdo con en el plan operativo anual.</t>
  </si>
  <si>
    <t>6. Implementar acciones priorizadas del plan estratégico institucional.</t>
  </si>
  <si>
    <t>% de ejecución de acciones priorizadas</t>
  </si>
  <si>
    <t>% de seguimiento de planes de acción de las políticas institucionales de gestión y desempeño</t>
  </si>
  <si>
    <t>8. Implementar la mejora continua a través del fortalecimiento del proceso de seguimiento y evaluación a la gestión, de acuerdo con el programa anual.</t>
  </si>
  <si>
    <t>Programa anual implementado</t>
  </si>
  <si>
    <t>9. Fortalecer el proceso financiero y administrativo de la entidad, de acuerdo con en el plan operativo anual.</t>
  </si>
  <si>
    <t>10. Fortalecer el proceso jurídico desde el apoyo a las diferentes instancias misionales de la entidad, de acuerdo con en el plan operativo anual.</t>
  </si>
  <si>
    <t>11. Implementar acciones para el mejoramiento del proceso sancionatorio ambiental de la entidad, de acuerdo con en el plan operativo anual.</t>
  </si>
  <si>
    <t>12. Implementar la estrategia de reacción inmediata ambiental</t>
  </si>
  <si>
    <t>Estrategia</t>
  </si>
  <si>
    <t>Estrategia anual implementada</t>
  </si>
  <si>
    <t>13. Fortalecer los procedimientos financieros de tasa retributiva y tasa por utilización de agua, de acuerdo con en el plan operativo anual.</t>
  </si>
  <si>
    <t>Programa Institucional implementado</t>
  </si>
  <si>
    <t>Programa Institucional formulado</t>
  </si>
  <si>
    <t>Programa Institucional Adoptado</t>
  </si>
  <si>
    <t>UNIDAD DE MEDIDA DE LA ACTIVIDAD</t>
  </si>
  <si>
    <t>4. Implementar acciones tendientes al cumplimiento de los pilares contenido en el Acuerdo de Escazú, definidas en el plan operativo anual</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</si>
</sst>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_-&quot;$&quot;\ * #,##0.00_-;\-&quot;$&quot;\ * #,##0.00_-;_-&quot;$&quot;\ * &quot;-&quot;??_-;_-@_-"/>
    <numFmt numFmtId="165" formatCode="_-* #,##0.00_-;\-* #,##0.00_-;_-* &quot;-&quot;??_-;_-@_-"/>
    <numFmt numFmtId="166" formatCode="&quot;$&quot;\ #,##0"/>
    <numFmt numFmtId="167" formatCode="&quot;$&quot;\ #,##0.00"/>
    <numFmt numFmtId="168" formatCode="_ * #,##0_ ;_ * \-#,##0_ ;_ * &quot;-&quot;??_ ;_ @_ "/>
  </numFmts>
  <fonts count="63" x14ac:knownFonts="1">
    <font>
      <sz val="11"/>
      <color theme="1"/>
      <name val="Calibri"/>
      <family val="2"/>
      <scheme val="minor"/>
    </font>
    <font>
      <b/>
      <sz val="9"/>
      <color theme="1"/>
      <name val="Arial"/>
      <family val="2"/>
    </font>
    <font>
      <b/>
      <sz val="9"/>
      <color rgb="FF000000"/>
      <name val="Arial"/>
      <family val="2"/>
    </font>
    <font>
      <sz val="9"/>
      <color theme="1"/>
      <name val="Arial"/>
      <family val="2"/>
    </font>
    <font>
      <sz val="9"/>
      <color rgb="FF000000"/>
      <name val="Arial"/>
      <family val="2"/>
    </font>
    <font>
      <sz val="8"/>
      <name val="Calibri"/>
      <family val="2"/>
      <scheme val="minor"/>
    </font>
    <font>
      <sz val="10"/>
      <color theme="1"/>
      <name val="Arial"/>
      <family val="2"/>
    </font>
    <font>
      <sz val="8"/>
      <color theme="1"/>
      <name val="Arial"/>
      <family val="2"/>
    </font>
    <font>
      <sz val="8"/>
      <color rgb="FF000000"/>
      <name val="Arial"/>
      <family val="2"/>
    </font>
    <font>
      <sz val="9"/>
      <color theme="1"/>
      <name val="Calibri"/>
      <family val="2"/>
      <scheme val="minor"/>
    </font>
    <font>
      <sz val="9"/>
      <name val="Arial"/>
      <family val="2"/>
    </font>
    <font>
      <b/>
      <sz val="9"/>
      <color theme="1"/>
      <name val="Calibri"/>
      <family val="2"/>
      <scheme val="minor"/>
    </font>
    <font>
      <b/>
      <sz val="10"/>
      <color theme="1"/>
      <name val="Arial"/>
      <family val="2"/>
    </font>
    <font>
      <sz val="8"/>
      <name val="Arial"/>
      <family val="2"/>
    </font>
    <font>
      <sz val="8"/>
      <color theme="1"/>
      <name val="Calibri"/>
      <family val="2"/>
      <scheme val="minor"/>
    </font>
    <font>
      <sz val="10"/>
      <color rgb="FF000000"/>
      <name val="Arial"/>
      <family val="2"/>
    </font>
    <font>
      <u/>
      <sz val="11"/>
      <color theme="10"/>
      <name val="Calibri"/>
      <family val="2"/>
      <scheme val="minor"/>
    </font>
    <font>
      <u/>
      <sz val="9"/>
      <color theme="10"/>
      <name val="Calibri"/>
      <family val="2"/>
      <scheme val="minor"/>
    </font>
    <font>
      <sz val="12"/>
      <color rgb="FF000000"/>
      <name val="Arial"/>
      <family val="2"/>
    </font>
    <font>
      <sz val="12"/>
      <color theme="1"/>
      <name val="Arial"/>
      <family val="2"/>
    </font>
    <font>
      <b/>
      <sz val="8"/>
      <color theme="1"/>
      <name val="Calibri"/>
      <family val="2"/>
      <scheme val="minor"/>
    </font>
    <font>
      <b/>
      <i/>
      <sz val="18"/>
      <color theme="1"/>
      <name val="Arial"/>
      <family val="2"/>
    </font>
    <font>
      <b/>
      <i/>
      <sz val="14"/>
      <color theme="1"/>
      <name val="Calibri"/>
      <family val="2"/>
      <scheme val="minor"/>
    </font>
    <font>
      <b/>
      <sz val="12"/>
      <color theme="1"/>
      <name val="Calibri"/>
      <family val="2"/>
      <scheme val="minor"/>
    </font>
    <font>
      <b/>
      <sz val="12"/>
      <color rgb="FF000000"/>
      <name val="Arial"/>
      <family val="2"/>
    </font>
    <font>
      <b/>
      <i/>
      <sz val="18"/>
      <color theme="1"/>
      <name val="Calibri"/>
      <family val="2"/>
      <scheme val="minor"/>
    </font>
    <font>
      <b/>
      <i/>
      <sz val="18"/>
      <color theme="1"/>
      <name val="Times New Roman"/>
      <family val="1"/>
    </font>
    <font>
      <b/>
      <sz val="9"/>
      <name val="Arial"/>
      <family val="2"/>
    </font>
    <font>
      <b/>
      <i/>
      <sz val="9"/>
      <name val="Arial"/>
      <family val="2"/>
    </font>
    <font>
      <i/>
      <sz val="9"/>
      <name val="Arial"/>
      <family val="2"/>
    </font>
    <font>
      <sz val="11"/>
      <color theme="1"/>
      <name val="Calibri"/>
      <family val="2"/>
      <scheme val="minor"/>
    </font>
    <font>
      <sz val="12"/>
      <color theme="1"/>
      <name val="Calibri"/>
      <family val="2"/>
      <scheme val="minor"/>
    </font>
    <font>
      <sz val="14"/>
      <color theme="1"/>
      <name val="Arial"/>
      <family val="2"/>
    </font>
    <font>
      <u/>
      <sz val="12"/>
      <color rgb="FF0000FF"/>
      <name val="Arial"/>
      <family val="2"/>
    </font>
    <font>
      <b/>
      <sz val="14"/>
      <color theme="1"/>
      <name val="Arial"/>
      <family val="2"/>
    </font>
    <font>
      <b/>
      <sz val="9"/>
      <color rgb="FF000000"/>
      <name val="Calibri"/>
      <family val="2"/>
      <scheme val="minor"/>
    </font>
    <font>
      <sz val="11"/>
      <color rgb="FF000000"/>
      <name val="Arial"/>
      <family val="2"/>
    </font>
    <font>
      <sz val="10"/>
      <name val="Arial Narrow"/>
      <family val="2"/>
    </font>
    <font>
      <sz val="11"/>
      <name val="Calibri"/>
      <family val="2"/>
      <scheme val="minor"/>
    </font>
    <font>
      <sz val="11"/>
      <color theme="1"/>
      <name val="Arial"/>
      <family val="2"/>
    </font>
    <font>
      <sz val="11"/>
      <name val="Arial"/>
      <family val="2"/>
    </font>
    <font>
      <b/>
      <sz val="11"/>
      <color theme="1"/>
      <name val="Arial"/>
      <family val="2"/>
    </font>
    <font>
      <sz val="12"/>
      <name val="Arial"/>
      <family val="2"/>
    </font>
    <font>
      <b/>
      <sz val="11"/>
      <color theme="1"/>
      <name val="Calibri"/>
      <family val="2"/>
      <scheme val="minor"/>
    </font>
    <font>
      <sz val="10"/>
      <color theme="1"/>
      <name val="Calibri"/>
      <family val="2"/>
      <scheme val="minor"/>
    </font>
    <font>
      <b/>
      <sz val="18"/>
      <color theme="1"/>
      <name val="Calibri"/>
      <family val="2"/>
      <scheme val="minor"/>
    </font>
    <font>
      <b/>
      <sz val="10"/>
      <color theme="1"/>
      <name val="Calibri"/>
      <family val="2"/>
      <scheme val="minor"/>
    </font>
    <font>
      <b/>
      <sz val="10"/>
      <color theme="1"/>
      <name val="Verdana"/>
      <family val="2"/>
    </font>
    <font>
      <sz val="10"/>
      <color theme="1"/>
      <name val="Verdana"/>
      <family val="2"/>
    </font>
    <font>
      <u/>
      <sz val="12"/>
      <color theme="1"/>
      <name val="Calibri"/>
      <family val="2"/>
      <scheme val="minor"/>
    </font>
    <font>
      <sz val="9"/>
      <color theme="1"/>
      <name val="Tahoma"/>
      <family val="2"/>
    </font>
    <font>
      <sz val="9"/>
      <color rgb="FF000000"/>
      <name val="Tahoma"/>
      <family val="2"/>
    </font>
    <font>
      <b/>
      <sz val="14"/>
      <color rgb="FF000000"/>
      <name val="Arial"/>
      <family val="2"/>
    </font>
    <font>
      <sz val="11"/>
      <color rgb="FF000000"/>
      <name val="Calibri"/>
      <family val="2"/>
      <scheme val="minor"/>
    </font>
    <font>
      <sz val="10"/>
      <name val="Calibri"/>
      <family val="2"/>
      <scheme val="minor"/>
    </font>
    <font>
      <b/>
      <i/>
      <sz val="12"/>
      <color theme="1"/>
      <name val="Calibri"/>
      <family val="2"/>
      <scheme val="minor"/>
    </font>
    <font>
      <sz val="12"/>
      <color rgb="FF000000"/>
      <name val="Calibri"/>
      <family val="2"/>
      <scheme val="minor"/>
    </font>
    <font>
      <u/>
      <sz val="12"/>
      <color rgb="FF0000FF"/>
      <name val="Calibri"/>
      <family val="2"/>
      <scheme val="minor"/>
    </font>
    <font>
      <b/>
      <sz val="10"/>
      <name val="Calibri"/>
      <family val="2"/>
      <scheme val="minor"/>
    </font>
    <font>
      <b/>
      <sz val="11"/>
      <name val="Calibri"/>
      <family val="2"/>
      <scheme val="minor"/>
    </font>
    <font>
      <b/>
      <sz val="9"/>
      <name val="Calibri"/>
      <family val="2"/>
      <scheme val="minor"/>
    </font>
    <font>
      <sz val="9"/>
      <name val="Calibri"/>
      <family val="2"/>
      <scheme val="minor"/>
    </font>
    <font>
      <u/>
      <sz val="8"/>
      <color theme="1"/>
      <name val="Arial"/>
      <family val="2"/>
    </font>
  </fonts>
  <fills count="27">
    <fill>
      <patternFill patternType="none"/>
    </fill>
    <fill>
      <patternFill patternType="gray125"/>
    </fill>
    <fill>
      <patternFill patternType="solid">
        <fgColor rgb="FFC5E0B3"/>
        <bgColor indexed="64"/>
      </patternFill>
    </fill>
    <fill>
      <patternFill patternType="solid">
        <fgColor rgb="FF8EAADB"/>
        <bgColor indexed="64"/>
      </patternFill>
    </fill>
    <fill>
      <patternFill patternType="solid">
        <fgColor rgb="FFD9E2F3"/>
        <bgColor indexed="64"/>
      </patternFill>
    </fill>
    <fill>
      <patternFill patternType="solid">
        <fgColor rgb="FFA8D08D"/>
        <bgColor indexed="64"/>
      </patternFill>
    </fill>
    <fill>
      <patternFill patternType="solid">
        <fgColor theme="0"/>
        <bgColor indexed="64"/>
      </patternFill>
    </fill>
    <fill>
      <patternFill patternType="solid">
        <fgColor theme="9" tint="0.59999389629810485"/>
        <bgColor indexed="64"/>
      </patternFill>
    </fill>
    <fill>
      <patternFill patternType="solid">
        <fgColor theme="5" tint="0.79998168889431442"/>
        <bgColor indexed="64"/>
      </patternFill>
    </fill>
    <fill>
      <patternFill patternType="solid">
        <fgColor rgb="FFFFFF00"/>
        <bgColor indexed="64"/>
      </patternFill>
    </fill>
    <fill>
      <patternFill patternType="solid">
        <fgColor rgb="FFFFFFFF"/>
        <bgColor indexed="64"/>
      </patternFill>
    </fill>
    <fill>
      <patternFill patternType="solid">
        <fgColor theme="4" tint="0.39997558519241921"/>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theme="4" tint="0.79998168889431442"/>
        <bgColor indexed="64"/>
      </patternFill>
    </fill>
    <fill>
      <patternFill patternType="solid">
        <fgColor theme="9" tint="0.39997558519241921"/>
        <bgColor indexed="64"/>
      </patternFill>
    </fill>
    <fill>
      <patternFill patternType="solid">
        <fgColor theme="5" tint="0.39997558519241921"/>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rgb="FF92D050"/>
        <bgColor indexed="64"/>
      </patternFill>
    </fill>
    <fill>
      <patternFill patternType="solid">
        <fgColor rgb="FFA9D08E"/>
        <bgColor indexed="64"/>
      </patternFill>
    </fill>
    <fill>
      <patternFill patternType="solid">
        <fgColor theme="0" tint="-4.9989318521683403E-2"/>
        <bgColor indexed="64"/>
      </patternFill>
    </fill>
    <fill>
      <gradientFill type="path" left="0.5" right="0.5" top="0.5" bottom="0.5">
        <stop position="0">
          <color theme="0"/>
        </stop>
        <stop position="1">
          <color theme="9" tint="0.40000610370189521"/>
        </stop>
      </gradientFill>
    </fill>
    <fill>
      <patternFill patternType="solid">
        <fgColor theme="6" tint="0.59999389629810485"/>
        <bgColor indexed="64"/>
      </patternFill>
    </fill>
    <fill>
      <patternFill patternType="solid">
        <fgColor theme="8" tint="0.39997558519241921"/>
        <bgColor indexed="64"/>
      </patternFill>
    </fill>
  </fills>
  <borders count="41">
    <border>
      <left/>
      <right/>
      <top/>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rgb="FF000000"/>
      </left>
      <right style="thin">
        <color rgb="FF000000"/>
      </right>
      <top style="thin">
        <color rgb="FF000000"/>
      </top>
      <bottom/>
      <diagonal/>
    </border>
    <border>
      <left style="medium">
        <color indexed="64"/>
      </left>
      <right/>
      <top style="thin">
        <color indexed="64"/>
      </top>
      <bottom/>
      <diagonal/>
    </border>
  </borders>
  <cellStyleXfs count="7">
    <xf numFmtId="0" fontId="0" fillId="0" borderId="0"/>
    <xf numFmtId="0" fontId="16" fillId="0" borderId="0" applyNumberFormat="0" applyFill="0" applyBorder="0" applyAlignment="0" applyProtection="0"/>
    <xf numFmtId="9" fontId="30" fillId="0" borderId="0" applyFont="0" applyFill="0" applyBorder="0" applyAlignment="0" applyProtection="0"/>
    <xf numFmtId="165" fontId="30" fillId="0" borderId="0" applyFont="0" applyFill="0" applyBorder="0" applyAlignment="0" applyProtection="0"/>
    <xf numFmtId="164" fontId="30" fillId="0" borderId="0" applyFont="0" applyFill="0" applyBorder="0" applyAlignment="0" applyProtection="0"/>
    <xf numFmtId="0" fontId="30" fillId="0" borderId="0"/>
    <xf numFmtId="165" fontId="30" fillId="0" borderId="0" applyFont="0" applyFill="0" applyBorder="0" applyAlignment="0" applyProtection="0"/>
  </cellStyleXfs>
  <cellXfs count="484">
    <xf numFmtId="0" fontId="0" fillId="0" borderId="0" xfId="0"/>
    <xf numFmtId="0" fontId="2" fillId="4" borderId="4" xfId="0" applyFont="1" applyFill="1" applyBorder="1" applyAlignment="1">
      <alignment horizontal="center" vertical="center"/>
    </xf>
    <xf numFmtId="0" fontId="2" fillId="2" borderId="4"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6" fillId="0" borderId="0" xfId="0" applyFont="1" applyAlignment="1">
      <alignment horizontal="justify" vertical="center"/>
    </xf>
    <xf numFmtId="0" fontId="6" fillId="0" borderId="0" xfId="0" applyFont="1" applyAlignment="1">
      <alignment horizontal="justify" vertical="center" wrapText="1"/>
    </xf>
    <xf numFmtId="0" fontId="6" fillId="0" borderId="9" xfId="0" applyFont="1" applyBorder="1" applyAlignment="1">
      <alignment horizontal="justify" vertical="center" wrapText="1"/>
    </xf>
    <xf numFmtId="0" fontId="8" fillId="0" borderId="5" xfId="0" applyFont="1" applyBorder="1" applyAlignment="1">
      <alignment vertical="center" wrapText="1"/>
    </xf>
    <xf numFmtId="0" fontId="9" fillId="0" borderId="0" xfId="0" applyFont="1"/>
    <xf numFmtId="0" fontId="7" fillId="0" borderId="5" xfId="0" applyFont="1" applyBorder="1" applyAlignment="1">
      <alignment vertical="center" wrapText="1"/>
    </xf>
    <xf numFmtId="0" fontId="7" fillId="0" borderId="6" xfId="0" applyFont="1" applyBorder="1" applyAlignment="1">
      <alignment vertical="center" wrapText="1"/>
    </xf>
    <xf numFmtId="0" fontId="8" fillId="6" borderId="5" xfId="0" applyFont="1" applyFill="1" applyBorder="1" applyAlignment="1">
      <alignment vertical="center" wrapText="1"/>
    </xf>
    <xf numFmtId="0" fontId="7" fillId="6" borderId="5" xfId="0" applyFont="1" applyFill="1" applyBorder="1" applyAlignment="1">
      <alignment horizontal="justify" vertical="center" wrapText="1"/>
    </xf>
    <xf numFmtId="0" fontId="4" fillId="0" borderId="5" xfId="0" applyFont="1" applyBorder="1" applyAlignment="1">
      <alignment vertical="center" wrapText="1"/>
    </xf>
    <xf numFmtId="0" fontId="14" fillId="0" borderId="0" xfId="0" applyFont="1"/>
    <xf numFmtId="0" fontId="8" fillId="0" borderId="8" xfId="0" applyFont="1" applyBorder="1" applyAlignment="1">
      <alignment vertical="center" wrapText="1"/>
    </xf>
    <xf numFmtId="0" fontId="14" fillId="0" borderId="5" xfId="0" applyFont="1" applyBorder="1"/>
    <xf numFmtId="0" fontId="15" fillId="0" borderId="5" xfId="0" applyFont="1" applyBorder="1" applyAlignment="1">
      <alignment vertical="center" wrapText="1"/>
    </xf>
    <xf numFmtId="0" fontId="15" fillId="0" borderId="5" xfId="0" applyFont="1" applyBorder="1" applyAlignment="1">
      <alignment horizontal="justify" vertical="center" wrapText="1"/>
    </xf>
    <xf numFmtId="0" fontId="4" fillId="10" borderId="5" xfId="0" applyFont="1" applyFill="1" applyBorder="1" applyAlignment="1">
      <alignment horizontal="center" vertical="center" wrapText="1"/>
    </xf>
    <xf numFmtId="0" fontId="15" fillId="10" borderId="5" xfId="0" applyFont="1" applyFill="1" applyBorder="1" applyAlignment="1">
      <alignment vertical="center" wrapText="1"/>
    </xf>
    <xf numFmtId="0" fontId="15" fillId="10" borderId="5" xfId="0" applyFont="1" applyFill="1" applyBorder="1" applyAlignment="1">
      <alignment horizontal="center" vertical="center" wrapText="1"/>
    </xf>
    <xf numFmtId="0" fontId="15" fillId="0" borderId="5" xfId="0" applyFont="1" applyBorder="1" applyAlignment="1">
      <alignment horizontal="center" vertical="center" wrapText="1"/>
    </xf>
    <xf numFmtId="0" fontId="0" fillId="0" borderId="5" xfId="0" applyBorder="1" applyAlignment="1">
      <alignment vertical="center" wrapText="1"/>
    </xf>
    <xf numFmtId="0" fontId="17" fillId="0" borderId="5" xfId="1" applyFont="1" applyBorder="1" applyAlignment="1">
      <alignment horizontal="center" vertical="center" wrapText="1"/>
    </xf>
    <xf numFmtId="0" fontId="7" fillId="6" borderId="5" xfId="0" applyFont="1" applyFill="1" applyBorder="1" applyAlignment="1">
      <alignment vertical="center" wrapText="1"/>
    </xf>
    <xf numFmtId="0" fontId="2" fillId="14" borderId="0" xfId="0" applyFont="1" applyFill="1" applyAlignment="1">
      <alignment horizontal="center" vertical="center" wrapText="1"/>
    </xf>
    <xf numFmtId="0" fontId="2" fillId="4" borderId="7" xfId="0" applyFont="1" applyFill="1" applyBorder="1" applyAlignment="1">
      <alignment horizontal="center" vertical="center"/>
    </xf>
    <xf numFmtId="49" fontId="7" fillId="6" borderId="5" xfId="0" applyNumberFormat="1" applyFont="1" applyFill="1" applyBorder="1" applyAlignment="1">
      <alignment horizontal="justify" vertical="center" wrapText="1"/>
    </xf>
    <xf numFmtId="49" fontId="4" fillId="6" borderId="5" xfId="0" applyNumberFormat="1" applyFont="1" applyFill="1" applyBorder="1" applyAlignment="1">
      <alignment vertical="center" wrapText="1"/>
    </xf>
    <xf numFmtId="0" fontId="4" fillId="6" borderId="5" xfId="0" applyFont="1" applyFill="1" applyBorder="1" applyAlignment="1">
      <alignment vertical="center" wrapText="1"/>
    </xf>
    <xf numFmtId="0" fontId="16" fillId="6" borderId="5" xfId="1" applyFill="1" applyBorder="1" applyAlignment="1">
      <alignment vertical="center" wrapText="1"/>
    </xf>
    <xf numFmtId="0" fontId="14" fillId="6" borderId="0" xfId="0" applyFont="1" applyFill="1"/>
    <xf numFmtId="0" fontId="4" fillId="6" borderId="5" xfId="0" applyFont="1" applyFill="1" applyBorder="1" applyAlignment="1">
      <alignment horizontal="center" vertical="center" wrapText="1"/>
    </xf>
    <xf numFmtId="0" fontId="20" fillId="6" borderId="0" xfId="0" applyFont="1" applyFill="1"/>
    <xf numFmtId="49" fontId="4" fillId="0" borderId="5" xfId="0" applyNumberFormat="1" applyFont="1" applyBorder="1" applyAlignment="1">
      <alignment horizontal="center" vertical="center" wrapText="1"/>
    </xf>
    <xf numFmtId="0" fontId="15" fillId="6" borderId="5" xfId="0" applyFont="1" applyFill="1" applyBorder="1" applyAlignment="1">
      <alignment vertical="center" wrapText="1"/>
    </xf>
    <xf numFmtId="0" fontId="16" fillId="6" borderId="5" xfId="1" applyFill="1" applyBorder="1" applyAlignment="1">
      <alignment horizontal="center" vertical="center" wrapText="1"/>
    </xf>
    <xf numFmtId="0" fontId="15" fillId="6" borderId="5" xfId="0" applyFont="1" applyFill="1" applyBorder="1" applyAlignment="1">
      <alignment horizontal="center" vertical="center" wrapText="1"/>
    </xf>
    <xf numFmtId="49" fontId="4" fillId="6" borderId="5" xfId="0" applyNumberFormat="1" applyFont="1" applyFill="1" applyBorder="1" applyAlignment="1">
      <alignment horizontal="center" vertical="center" wrapText="1"/>
    </xf>
    <xf numFmtId="49" fontId="14" fillId="0" borderId="5" xfId="0" applyNumberFormat="1" applyFont="1" applyBorder="1"/>
    <xf numFmtId="49" fontId="14" fillId="0" borderId="0" xfId="0" applyNumberFormat="1" applyFont="1"/>
    <xf numFmtId="166" fontId="18" fillId="0" borderId="5" xfId="0" applyNumberFormat="1" applyFont="1" applyBorder="1" applyAlignment="1">
      <alignment horizontal="center" vertical="center" wrapText="1"/>
    </xf>
    <xf numFmtId="166" fontId="19" fillId="0" borderId="5" xfId="0" applyNumberFormat="1" applyFont="1" applyBorder="1" applyAlignment="1">
      <alignment horizontal="center" vertical="center" wrapText="1"/>
    </xf>
    <xf numFmtId="166" fontId="6" fillId="0" borderId="0" xfId="0" applyNumberFormat="1" applyFont="1" applyAlignment="1">
      <alignment horizontal="center" vertical="center"/>
    </xf>
    <xf numFmtId="166" fontId="9" fillId="0" borderId="0" xfId="0" applyNumberFormat="1" applyFont="1" applyAlignment="1">
      <alignment horizontal="center" vertical="center"/>
    </xf>
    <xf numFmtId="0" fontId="0" fillId="0" borderId="0" xfId="0" applyAlignment="1">
      <alignment horizontal="justify" vertical="center"/>
    </xf>
    <xf numFmtId="0" fontId="22" fillId="0" borderId="0" xfId="0" applyFont="1" applyAlignment="1">
      <alignment horizontal="justify" vertical="center"/>
    </xf>
    <xf numFmtId="0" fontId="0" fillId="5" borderId="21" xfId="0" applyFill="1" applyBorder="1" applyAlignment="1">
      <alignment horizontal="center" vertical="center" wrapText="1"/>
    </xf>
    <xf numFmtId="0" fontId="0" fillId="5" borderId="22" xfId="0" applyFill="1" applyBorder="1" applyAlignment="1">
      <alignment horizontal="center" vertical="center" wrapText="1"/>
    </xf>
    <xf numFmtId="0" fontId="0" fillId="0" borderId="2" xfId="0" applyBorder="1" applyAlignment="1">
      <alignment horizontal="justify" vertical="center" wrapText="1"/>
    </xf>
    <xf numFmtId="0" fontId="0" fillId="15" borderId="5" xfId="0" applyFill="1" applyBorder="1" applyAlignment="1">
      <alignment horizontal="center"/>
    </xf>
    <xf numFmtId="0" fontId="0" fillId="5" borderId="25" xfId="0" applyFill="1" applyBorder="1" applyAlignment="1">
      <alignment horizontal="center" vertical="center" wrapText="1"/>
    </xf>
    <xf numFmtId="0" fontId="23" fillId="0" borderId="0" xfId="0" applyFont="1" applyAlignment="1">
      <alignment vertical="center" wrapText="1"/>
    </xf>
    <xf numFmtId="0" fontId="23" fillId="0" borderId="0" xfId="0" applyFont="1" applyAlignment="1">
      <alignment horizontal="center" vertical="center" wrapText="1"/>
    </xf>
    <xf numFmtId="0" fontId="0" fillId="5" borderId="23" xfId="0" applyFill="1" applyBorder="1" applyAlignment="1">
      <alignment horizontal="center" vertical="center" wrapText="1"/>
    </xf>
    <xf numFmtId="0" fontId="0" fillId="0" borderId="6" xfId="0" applyBorder="1" applyAlignment="1">
      <alignment vertical="center" wrapText="1"/>
    </xf>
    <xf numFmtId="0" fontId="0" fillId="0" borderId="7" xfId="0" applyBorder="1" applyAlignment="1">
      <alignment vertical="center" wrapText="1"/>
    </xf>
    <xf numFmtId="0" fontId="0" fillId="9" borderId="2" xfId="0" applyFill="1" applyBorder="1" applyAlignment="1">
      <alignment horizontal="justify" vertical="center" wrapText="1"/>
    </xf>
    <xf numFmtId="0" fontId="0" fillId="0" borderId="5" xfId="0" applyBorder="1" applyAlignment="1">
      <alignment horizontal="justify" vertical="center" wrapText="1"/>
    </xf>
    <xf numFmtId="0" fontId="0" fillId="0" borderId="4" xfId="0" applyBorder="1" applyAlignment="1">
      <alignment horizontal="justify" vertical="center" wrapText="1"/>
    </xf>
    <xf numFmtId="0" fontId="0" fillId="0" borderId="7" xfId="0" applyBorder="1" applyAlignment="1">
      <alignment horizontal="justify" vertical="center" wrapText="1"/>
    </xf>
    <xf numFmtId="0" fontId="0" fillId="15" borderId="5" xfId="0" applyFill="1" applyBorder="1" applyAlignment="1">
      <alignment horizontal="center" vertical="center"/>
    </xf>
    <xf numFmtId="0" fontId="22" fillId="0" borderId="6" xfId="0" applyFont="1" applyBorder="1" applyAlignment="1">
      <alignment horizontal="center" vertical="center"/>
    </xf>
    <xf numFmtId="0" fontId="22" fillId="0" borderId="8" xfId="0" applyFont="1" applyBorder="1" applyAlignment="1">
      <alignment horizontal="center" vertical="center"/>
    </xf>
    <xf numFmtId="0" fontId="0" fillId="5" borderId="5" xfId="0" applyFill="1" applyBorder="1" applyAlignment="1">
      <alignment horizontal="center" vertical="center" wrapText="1"/>
    </xf>
    <xf numFmtId="0" fontId="27" fillId="14" borderId="13" xfId="0" applyFont="1" applyFill="1" applyBorder="1" applyAlignment="1">
      <alignment horizontal="center" vertical="top" wrapText="1"/>
    </xf>
    <xf numFmtId="0" fontId="27" fillId="14" borderId="8" xfId="0" applyFont="1" applyFill="1" applyBorder="1" applyAlignment="1">
      <alignment horizontal="center" vertical="top" wrapText="1"/>
    </xf>
    <xf numFmtId="0" fontId="27" fillId="18" borderId="8" xfId="0" applyFont="1" applyFill="1" applyBorder="1" applyAlignment="1">
      <alignment horizontal="center" vertical="top" wrapText="1"/>
    </xf>
    <xf numFmtId="0" fontId="27" fillId="18" borderId="6" xfId="0" applyFont="1" applyFill="1" applyBorder="1" applyAlignment="1">
      <alignment horizontal="center" vertical="top" wrapText="1"/>
    </xf>
    <xf numFmtId="0" fontId="27" fillId="18" borderId="9" xfId="0" applyFont="1" applyFill="1" applyBorder="1" applyAlignment="1">
      <alignment horizontal="center" vertical="top" wrapText="1"/>
    </xf>
    <xf numFmtId="0" fontId="10" fillId="19" borderId="29" xfId="0" applyFont="1" applyFill="1" applyBorder="1" applyAlignment="1">
      <alignment horizontal="left" vertical="top" wrapText="1"/>
    </xf>
    <xf numFmtId="0" fontId="10" fillId="19" borderId="29" xfId="0" applyFont="1" applyFill="1" applyBorder="1" applyAlignment="1">
      <alignment vertical="center"/>
    </xf>
    <xf numFmtId="0" fontId="10" fillId="19" borderId="30" xfId="0" applyFont="1" applyFill="1" applyBorder="1" applyAlignment="1">
      <alignment vertical="center"/>
    </xf>
    <xf numFmtId="0" fontId="10" fillId="19" borderId="5" xfId="0" applyFont="1" applyFill="1" applyBorder="1" applyAlignment="1">
      <alignment horizontal="left" vertical="top" wrapText="1"/>
    </xf>
    <xf numFmtId="0" fontId="10" fillId="19" borderId="5" xfId="0" applyFont="1" applyFill="1" applyBorder="1" applyAlignment="1">
      <alignment vertical="center"/>
    </xf>
    <xf numFmtId="0" fontId="10" fillId="19" borderId="32" xfId="0" applyFont="1" applyFill="1" applyBorder="1" applyAlignment="1">
      <alignment vertical="center"/>
    </xf>
    <xf numFmtId="0" fontId="10" fillId="19" borderId="5" xfId="0" applyFont="1" applyFill="1" applyBorder="1" applyAlignment="1">
      <alignment horizontal="left" vertical="top"/>
    </xf>
    <xf numFmtId="0" fontId="10" fillId="18" borderId="5" xfId="0" applyFont="1" applyFill="1" applyBorder="1" applyAlignment="1">
      <alignment horizontal="left" vertical="top" wrapText="1"/>
    </xf>
    <xf numFmtId="0" fontId="10" fillId="18" borderId="5" xfId="0" applyFont="1" applyFill="1" applyBorder="1" applyAlignment="1">
      <alignment vertical="center"/>
    </xf>
    <xf numFmtId="0" fontId="10" fillId="18" borderId="32" xfId="0" applyFont="1" applyFill="1" applyBorder="1" applyAlignment="1">
      <alignment vertical="center"/>
    </xf>
    <xf numFmtId="0" fontId="10" fillId="18" borderId="5" xfId="0" applyFont="1" applyFill="1" applyBorder="1" applyAlignment="1">
      <alignment vertical="top" wrapText="1"/>
    </xf>
    <xf numFmtId="0" fontId="10" fillId="18" borderId="5" xfId="0" applyFont="1" applyFill="1" applyBorder="1" applyAlignment="1">
      <alignment horizontal="left" vertical="top"/>
    </xf>
    <xf numFmtId="0" fontId="10" fillId="20" borderId="5" xfId="0" applyFont="1" applyFill="1" applyBorder="1" applyAlignment="1">
      <alignment horizontal="left" vertical="top" wrapText="1"/>
    </xf>
    <xf numFmtId="0" fontId="10" fillId="20" borderId="5" xfId="0" applyFont="1" applyFill="1" applyBorder="1" applyAlignment="1">
      <alignment vertical="center"/>
    </xf>
    <xf numFmtId="0" fontId="10" fillId="20" borderId="32" xfId="0" applyFont="1" applyFill="1" applyBorder="1" applyAlignment="1">
      <alignment vertical="center"/>
    </xf>
    <xf numFmtId="0" fontId="10" fillId="20" borderId="34" xfId="0" applyFont="1" applyFill="1" applyBorder="1" applyAlignment="1">
      <alignment horizontal="left" vertical="top" wrapText="1"/>
    </xf>
    <xf numFmtId="0" fontId="10" fillId="20" borderId="34" xfId="0" applyFont="1" applyFill="1" applyBorder="1" applyAlignment="1">
      <alignment vertical="center"/>
    </xf>
    <xf numFmtId="0" fontId="10" fillId="20" borderId="35" xfId="0" applyFont="1" applyFill="1" applyBorder="1" applyAlignment="1">
      <alignment vertical="center"/>
    </xf>
    <xf numFmtId="0" fontId="10" fillId="19" borderId="6" xfId="0" applyFont="1" applyFill="1" applyBorder="1" applyAlignment="1">
      <alignment vertical="top" wrapText="1"/>
    </xf>
    <xf numFmtId="0" fontId="2" fillId="2" borderId="0" xfId="0" applyFont="1" applyFill="1" applyAlignment="1">
      <alignment horizontal="center" vertical="center" wrapText="1"/>
    </xf>
    <xf numFmtId="0" fontId="27" fillId="7" borderId="5" xfId="0" applyFont="1" applyFill="1" applyBorder="1" applyAlignment="1">
      <alignment horizontal="center" vertical="center" wrapText="1"/>
    </xf>
    <xf numFmtId="0" fontId="10" fillId="7" borderId="7" xfId="0" applyFont="1" applyFill="1" applyBorder="1" applyAlignment="1">
      <alignment horizontal="left" vertical="top" wrapText="1"/>
    </xf>
    <xf numFmtId="0" fontId="10" fillId="7" borderId="6" xfId="0" applyFont="1" applyFill="1" applyBorder="1" applyAlignment="1">
      <alignment vertical="top" wrapText="1"/>
    </xf>
    <xf numFmtId="0" fontId="10" fillId="7" borderId="5" xfId="0" applyFont="1" applyFill="1" applyBorder="1" applyAlignment="1">
      <alignment horizontal="left" vertical="top" wrapText="1"/>
    </xf>
    <xf numFmtId="0" fontId="10" fillId="7" borderId="5" xfId="0" applyFont="1" applyFill="1" applyBorder="1" applyAlignment="1">
      <alignment horizontal="left" vertical="top"/>
    </xf>
    <xf numFmtId="0" fontId="10" fillId="7" borderId="34" xfId="0" applyFont="1" applyFill="1" applyBorder="1" applyAlignment="1">
      <alignment horizontal="left" vertical="top" wrapText="1"/>
    </xf>
    <xf numFmtId="0" fontId="2" fillId="14" borderId="5" xfId="0" applyFont="1" applyFill="1" applyBorder="1" applyAlignment="1">
      <alignment horizontal="center" vertical="center" wrapText="1"/>
    </xf>
    <xf numFmtId="0" fontId="0" fillId="0" borderId="5" xfId="0" applyBorder="1" applyAlignment="1">
      <alignment horizontal="center" vertical="center" wrapText="1"/>
    </xf>
    <xf numFmtId="0" fontId="23" fillId="0" borderId="5" xfId="0" applyFont="1" applyBorder="1" applyAlignment="1">
      <alignment horizontal="center" vertical="center" wrapText="1"/>
    </xf>
    <xf numFmtId="0" fontId="0" fillId="0" borderId="6" xfId="0" applyBorder="1" applyAlignment="1">
      <alignment horizontal="center" vertical="center" wrapText="1"/>
    </xf>
    <xf numFmtId="0" fontId="0" fillId="0" borderId="8" xfId="0" applyBorder="1" applyAlignment="1">
      <alignment horizontal="center" vertical="center" wrapText="1"/>
    </xf>
    <xf numFmtId="0" fontId="0" fillId="0" borderId="7" xfId="0" applyBorder="1" applyAlignment="1">
      <alignment horizontal="center" vertical="center" wrapText="1"/>
    </xf>
    <xf numFmtId="0" fontId="23" fillId="0" borderId="6" xfId="0" applyFont="1" applyBorder="1" applyAlignment="1">
      <alignment horizontal="center" vertical="center" wrapText="1"/>
    </xf>
    <xf numFmtId="0" fontId="0" fillId="0" borderId="2" xfId="0" applyBorder="1" applyAlignment="1">
      <alignment horizontal="center" vertical="center" wrapText="1"/>
    </xf>
    <xf numFmtId="0" fontId="0" fillId="0" borderId="5" xfId="0" applyBorder="1"/>
    <xf numFmtId="0" fontId="2" fillId="4" borderId="7" xfId="0" applyFont="1" applyFill="1" applyBorder="1" applyAlignment="1">
      <alignment horizontal="center" vertical="center" wrapText="1"/>
    </xf>
    <xf numFmtId="0" fontId="2" fillId="4" borderId="0" xfId="0" applyFont="1" applyFill="1" applyAlignment="1">
      <alignment horizontal="center" vertical="center" wrapText="1"/>
    </xf>
    <xf numFmtId="9" fontId="31" fillId="0" borderId="5" xfId="2" applyFont="1" applyBorder="1" applyAlignment="1">
      <alignment horizontal="center" vertical="center"/>
    </xf>
    <xf numFmtId="0" fontId="31" fillId="0" borderId="5" xfId="0" applyFont="1" applyBorder="1" applyAlignment="1">
      <alignment horizontal="center" vertical="center"/>
    </xf>
    <xf numFmtId="166" fontId="2" fillId="17" borderId="5" xfId="0" applyNumberFormat="1" applyFont="1" applyFill="1" applyBorder="1" applyAlignment="1">
      <alignment horizontal="center" vertical="center" wrapText="1"/>
    </xf>
    <xf numFmtId="166" fontId="33" fillId="0" borderId="5" xfId="0" applyNumberFormat="1" applyFont="1" applyBorder="1" applyAlignment="1">
      <alignment horizontal="center" vertical="center" wrapText="1"/>
    </xf>
    <xf numFmtId="166" fontId="32" fillId="7" borderId="5" xfId="0" applyNumberFormat="1" applyFont="1" applyFill="1" applyBorder="1" applyAlignment="1">
      <alignment horizontal="center" vertical="center"/>
    </xf>
    <xf numFmtId="0" fontId="0" fillId="0" borderId="0" xfId="0" applyAlignment="1">
      <alignment vertical="center" wrapText="1"/>
    </xf>
    <xf numFmtId="166" fontId="2" fillId="6" borderId="5" xfId="0" applyNumberFormat="1" applyFont="1" applyFill="1" applyBorder="1" applyAlignment="1">
      <alignment horizontal="center" vertical="center" wrapText="1"/>
    </xf>
    <xf numFmtId="0" fontId="4" fillId="7" borderId="7" xfId="0" applyFont="1" applyFill="1" applyBorder="1" applyAlignment="1">
      <alignment vertical="center" wrapText="1"/>
    </xf>
    <xf numFmtId="0" fontId="3" fillId="6" borderId="5" xfId="0" applyFont="1" applyFill="1" applyBorder="1" applyAlignment="1">
      <alignment horizontal="center" vertical="center" wrapText="1"/>
    </xf>
    <xf numFmtId="3" fontId="36" fillId="0" borderId="5" xfId="0" applyNumberFormat="1" applyFont="1" applyBorder="1" applyAlignment="1">
      <alignment horizontal="center" vertical="center" wrapText="1"/>
    </xf>
    <xf numFmtId="0" fontId="19" fillId="6" borderId="5" xfId="0" applyFont="1" applyFill="1" applyBorder="1" applyAlignment="1">
      <alignment horizontal="center" vertical="center" wrapText="1"/>
    </xf>
    <xf numFmtId="166" fontId="4" fillId="0" borderId="5" xfId="0" applyNumberFormat="1" applyFont="1" applyBorder="1" applyAlignment="1">
      <alignment horizontal="center" vertical="center" wrapText="1"/>
    </xf>
    <xf numFmtId="167" fontId="4" fillId="7" borderId="7" xfId="0" applyNumberFormat="1" applyFont="1" applyFill="1" applyBorder="1" applyAlignment="1">
      <alignment vertical="center" wrapText="1"/>
    </xf>
    <xf numFmtId="166" fontId="36" fillId="6" borderId="5" xfId="0" applyNumberFormat="1" applyFont="1" applyFill="1" applyBorder="1" applyAlignment="1">
      <alignment horizontal="center" vertical="center" wrapText="1"/>
    </xf>
    <xf numFmtId="166" fontId="18" fillId="6" borderId="5" xfId="0" applyNumberFormat="1" applyFont="1" applyFill="1" applyBorder="1" applyAlignment="1">
      <alignment horizontal="center" vertical="center" wrapText="1"/>
    </xf>
    <xf numFmtId="3" fontId="36" fillId="6" borderId="5" xfId="0" applyNumberFormat="1" applyFont="1" applyFill="1" applyBorder="1" applyAlignment="1">
      <alignment horizontal="center" vertical="center" wrapText="1"/>
    </xf>
    <xf numFmtId="166" fontId="40" fillId="0" borderId="5" xfId="0" applyNumberFormat="1" applyFont="1" applyBorder="1" applyAlignment="1">
      <alignment horizontal="center" vertical="center" wrapText="1"/>
    </xf>
    <xf numFmtId="0" fontId="41" fillId="7" borderId="5" xfId="0" applyFont="1" applyFill="1" applyBorder="1" applyAlignment="1">
      <alignment horizontal="justify" vertical="center"/>
    </xf>
    <xf numFmtId="0" fontId="41" fillId="6" borderId="5" xfId="0" applyFont="1" applyFill="1" applyBorder="1" applyAlignment="1">
      <alignment horizontal="justify" vertical="center"/>
    </xf>
    <xf numFmtId="166" fontId="41" fillId="7" borderId="5" xfId="0" applyNumberFormat="1" applyFont="1" applyFill="1" applyBorder="1" applyAlignment="1">
      <alignment horizontal="center" vertical="center"/>
    </xf>
    <xf numFmtId="0" fontId="39" fillId="0" borderId="0" xfId="0" applyFont="1"/>
    <xf numFmtId="166" fontId="41" fillId="6" borderId="5" xfId="0" applyNumberFormat="1" applyFont="1" applyFill="1" applyBorder="1" applyAlignment="1">
      <alignment horizontal="justify" vertical="center"/>
    </xf>
    <xf numFmtId="0" fontId="36" fillId="0" borderId="5" xfId="0" applyFont="1" applyBorder="1" applyAlignment="1">
      <alignment horizontal="center" vertical="center" wrapText="1"/>
    </xf>
    <xf numFmtId="0" fontId="36" fillId="6" borderId="5" xfId="0" applyFont="1" applyFill="1" applyBorder="1" applyAlignment="1">
      <alignment horizontal="center" vertical="center" wrapText="1"/>
    </xf>
    <xf numFmtId="166" fontId="34" fillId="6" borderId="7" xfId="0" applyNumberFormat="1" applyFont="1" applyFill="1" applyBorder="1" applyAlignment="1">
      <alignment horizontal="center" vertical="center"/>
    </xf>
    <xf numFmtId="166" fontId="30" fillId="6" borderId="5" xfId="5" applyNumberFormat="1" applyFill="1" applyBorder="1" applyAlignment="1">
      <alignment horizontal="center" vertical="center"/>
    </xf>
    <xf numFmtId="166" fontId="38" fillId="6" borderId="5" xfId="5" applyNumberFormat="1" applyFont="1" applyFill="1" applyBorder="1" applyAlignment="1">
      <alignment horizontal="center" vertical="center"/>
    </xf>
    <xf numFmtId="166" fontId="37" fillId="6" borderId="5" xfId="4" applyNumberFormat="1" applyFont="1" applyFill="1" applyBorder="1" applyAlignment="1">
      <alignment horizontal="center" vertical="center" wrapText="1"/>
    </xf>
    <xf numFmtId="166" fontId="37" fillId="6" borderId="5" xfId="4" applyNumberFormat="1" applyFont="1" applyFill="1" applyBorder="1" applyAlignment="1">
      <alignment vertical="center" wrapText="1"/>
    </xf>
    <xf numFmtId="166" fontId="42" fillId="6" borderId="5" xfId="0" applyNumberFormat="1" applyFont="1" applyFill="1" applyBorder="1" applyAlignment="1">
      <alignment horizontal="center" vertical="center" wrapText="1"/>
    </xf>
    <xf numFmtId="166" fontId="10" fillId="6" borderId="5" xfId="0" applyNumberFormat="1" applyFont="1" applyFill="1" applyBorder="1" applyAlignment="1">
      <alignment horizontal="center" vertical="center" wrapText="1"/>
    </xf>
    <xf numFmtId="166" fontId="37" fillId="0" borderId="5" xfId="4" applyNumberFormat="1" applyFont="1" applyBorder="1" applyAlignment="1">
      <alignment horizontal="center" vertical="center" wrapText="1"/>
    </xf>
    <xf numFmtId="166" fontId="37" fillId="0" borderId="5" xfId="4" applyNumberFormat="1" applyFont="1" applyBorder="1" applyAlignment="1">
      <alignment vertical="center" wrapText="1"/>
    </xf>
    <xf numFmtId="166" fontId="38" fillId="23" borderId="5" xfId="5" applyNumberFormat="1" applyFont="1" applyFill="1" applyBorder="1" applyAlignment="1">
      <alignment horizontal="center" vertical="center"/>
    </xf>
    <xf numFmtId="3" fontId="40" fillId="0" borderId="5" xfId="0" applyNumberFormat="1" applyFont="1" applyBorder="1" applyAlignment="1">
      <alignment horizontal="center" vertical="center" wrapText="1"/>
    </xf>
    <xf numFmtId="166" fontId="42" fillId="0" borderId="5" xfId="0" applyNumberFormat="1" applyFont="1" applyBorder="1" applyAlignment="1">
      <alignment horizontal="center" vertical="center" wrapText="1"/>
    </xf>
    <xf numFmtId="166" fontId="10" fillId="0" borderId="5" xfId="0" applyNumberFormat="1" applyFont="1" applyBorder="1" applyAlignment="1">
      <alignment horizontal="center" vertical="center" wrapText="1"/>
    </xf>
    <xf numFmtId="0" fontId="7" fillId="0" borderId="5" xfId="0" applyFont="1" applyBorder="1" applyAlignment="1">
      <alignment horizontal="center" vertical="center" wrapText="1"/>
    </xf>
    <xf numFmtId="0" fontId="7" fillId="0" borderId="5" xfId="0" applyFont="1" applyBorder="1" applyAlignment="1">
      <alignment horizontal="justify" vertical="center" wrapText="1"/>
    </xf>
    <xf numFmtId="0" fontId="8" fillId="0" borderId="5" xfId="0" applyFont="1" applyBorder="1" applyAlignment="1">
      <alignment horizontal="justify" vertical="center" wrapText="1"/>
    </xf>
    <xf numFmtId="0" fontId="4" fillId="0" borderId="5" xfId="0" applyFont="1" applyBorder="1" applyAlignment="1">
      <alignment horizontal="justify" vertical="center" wrapText="1"/>
    </xf>
    <xf numFmtId="0" fontId="4" fillId="0" borderId="5" xfId="0" applyFont="1" applyBorder="1" applyAlignment="1">
      <alignment horizontal="center" vertical="center" wrapText="1"/>
    </xf>
    <xf numFmtId="0" fontId="3" fillId="0" borderId="5" xfId="0" applyFont="1" applyBorder="1" applyAlignment="1">
      <alignment horizontal="justify" vertical="center" wrapText="1"/>
    </xf>
    <xf numFmtId="0" fontId="3" fillId="0" borderId="5" xfId="0" applyFont="1" applyBorder="1" applyAlignment="1">
      <alignment horizontal="center" vertical="center" wrapText="1"/>
    </xf>
    <xf numFmtId="0" fontId="23" fillId="0" borderId="5" xfId="0" applyFont="1" applyBorder="1" applyAlignment="1">
      <alignment horizontal="center" vertical="center" wrapText="1"/>
    </xf>
    <xf numFmtId="0" fontId="19" fillId="0" borderId="5" xfId="0" applyFont="1" applyBorder="1" applyAlignment="1">
      <alignment horizontal="center" vertical="center" wrapText="1"/>
    </xf>
    <xf numFmtId="166" fontId="36" fillId="0" borderId="5" xfId="0" applyNumberFormat="1" applyFont="1" applyBorder="1" applyAlignment="1">
      <alignment horizontal="center" vertical="center" wrapText="1"/>
    </xf>
    <xf numFmtId="166" fontId="39" fillId="0" borderId="5" xfId="0" applyNumberFormat="1" applyFont="1" applyBorder="1" applyAlignment="1">
      <alignment horizontal="center" vertical="center" wrapText="1"/>
    </xf>
    <xf numFmtId="0" fontId="39" fillId="0" borderId="5" xfId="0" applyFont="1" applyBorder="1" applyAlignment="1">
      <alignment horizontal="center" vertical="center" wrapText="1"/>
    </xf>
    <xf numFmtId="166" fontId="39" fillId="6" borderId="5" xfId="0" applyNumberFormat="1" applyFont="1" applyFill="1" applyBorder="1" applyAlignment="1">
      <alignment horizontal="center" vertical="center" wrapText="1"/>
    </xf>
    <xf numFmtId="0" fontId="39" fillId="6" borderId="5" xfId="0" applyFont="1" applyFill="1" applyBorder="1" applyAlignment="1">
      <alignment horizontal="center" vertical="center" wrapText="1"/>
    </xf>
    <xf numFmtId="3" fontId="36" fillId="0" borderId="5" xfId="0" applyNumberFormat="1" applyFont="1" applyBorder="1" applyAlignment="1">
      <alignment vertical="center" wrapText="1"/>
    </xf>
    <xf numFmtId="166" fontId="18" fillId="0" borderId="5" xfId="0" applyNumberFormat="1" applyFont="1" applyBorder="1" applyAlignment="1">
      <alignment vertical="center" wrapText="1"/>
    </xf>
    <xf numFmtId="167" fontId="4" fillId="0" borderId="5" xfId="0" applyNumberFormat="1" applyFont="1" applyBorder="1" applyAlignment="1">
      <alignment vertical="center" wrapText="1"/>
    </xf>
    <xf numFmtId="166" fontId="37" fillId="0" borderId="5" xfId="0" applyNumberFormat="1" applyFont="1" applyBorder="1" applyAlignment="1">
      <alignment horizontal="center" vertical="center" wrapText="1"/>
    </xf>
    <xf numFmtId="166" fontId="4" fillId="0" borderId="5" xfId="0" applyNumberFormat="1" applyFont="1" applyBorder="1" applyAlignment="1">
      <alignment vertical="center" wrapText="1"/>
    </xf>
    <xf numFmtId="0" fontId="44" fillId="0" borderId="0" xfId="0" applyFont="1"/>
    <xf numFmtId="0" fontId="47" fillId="0" borderId="5" xfId="0" applyFont="1" applyBorder="1" applyAlignment="1">
      <alignment horizontal="center" vertical="center" wrapText="1"/>
    </xf>
    <xf numFmtId="0" fontId="47" fillId="25" borderId="5" xfId="0" applyFont="1" applyFill="1" applyBorder="1" applyAlignment="1">
      <alignment horizontal="center" vertical="center" wrapText="1"/>
    </xf>
    <xf numFmtId="0" fontId="48" fillId="0" borderId="5" xfId="0" applyFont="1" applyBorder="1" applyAlignment="1">
      <alignment horizontal="justify" vertical="center" wrapText="1"/>
    </xf>
    <xf numFmtId="0" fontId="48" fillId="0" borderId="5" xfId="0" applyFont="1" applyBorder="1" applyAlignment="1">
      <alignment horizontal="center" vertical="center" wrapText="1"/>
    </xf>
    <xf numFmtId="0" fontId="48" fillId="0" borderId="5" xfId="0" applyFont="1" applyBorder="1" applyAlignment="1">
      <alignment horizontal="center" vertical="center"/>
    </xf>
    <xf numFmtId="0" fontId="44" fillId="25" borderId="5" xfId="0" applyFont="1" applyFill="1" applyBorder="1" applyAlignment="1">
      <alignment vertical="center"/>
    </xf>
    <xf numFmtId="0" fontId="44" fillId="0" borderId="5" xfId="0" applyFont="1" applyBorder="1" applyAlignment="1">
      <alignment vertical="center"/>
    </xf>
    <xf numFmtId="0" fontId="48" fillId="25" borderId="5" xfId="0" applyFont="1" applyFill="1" applyBorder="1" applyAlignment="1">
      <alignment horizontal="center" vertical="center"/>
    </xf>
    <xf numFmtId="9" fontId="48" fillId="0" borderId="5" xfId="0" applyNumberFormat="1" applyFont="1" applyBorder="1" applyAlignment="1">
      <alignment horizontal="center" vertical="center"/>
    </xf>
    <xf numFmtId="9" fontId="48" fillId="25" borderId="5" xfId="0" applyNumberFormat="1" applyFont="1" applyFill="1" applyBorder="1" applyAlignment="1">
      <alignment horizontal="center" vertical="center"/>
    </xf>
    <xf numFmtId="9" fontId="48" fillId="0" borderId="5" xfId="0" applyNumberFormat="1" applyFont="1" applyBorder="1" applyAlignment="1">
      <alignment horizontal="center" vertical="center" wrapText="1"/>
    </xf>
    <xf numFmtId="9" fontId="48" fillId="25" borderId="5" xfId="0" applyNumberFormat="1" applyFont="1" applyFill="1" applyBorder="1" applyAlignment="1">
      <alignment horizontal="center" vertical="center" wrapText="1"/>
    </xf>
    <xf numFmtId="0" fontId="49" fillId="25" borderId="5" xfId="0" applyFont="1" applyFill="1" applyBorder="1" applyAlignment="1">
      <alignment horizontal="center" vertical="center" wrapText="1"/>
    </xf>
    <xf numFmtId="167" fontId="43" fillId="23" borderId="0" xfId="5" applyNumberFormat="1" applyFont="1" applyFill="1" applyBorder="1" applyAlignment="1">
      <alignment horizontal="center" vertical="center"/>
    </xf>
    <xf numFmtId="9" fontId="31" fillId="0" borderId="6" xfId="2" applyFont="1" applyBorder="1" applyAlignment="1">
      <alignment horizontal="center" vertical="center"/>
    </xf>
    <xf numFmtId="0" fontId="31" fillId="0" borderId="5" xfId="0" applyFont="1" applyBorder="1" applyAlignment="1">
      <alignment vertical="center"/>
    </xf>
    <xf numFmtId="0" fontId="11" fillId="9" borderId="5" xfId="0" applyFont="1" applyFill="1" applyBorder="1" applyAlignment="1">
      <alignment vertical="center" wrapText="1"/>
    </xf>
    <xf numFmtId="0" fontId="2" fillId="2" borderId="0" xfId="0" applyFont="1" applyFill="1" applyBorder="1" applyAlignment="1">
      <alignment horizontal="center" vertical="center" wrapText="1"/>
    </xf>
    <xf numFmtId="0" fontId="50" fillId="0" borderId="5" xfId="0" applyFont="1" applyBorder="1" applyAlignment="1">
      <alignment horizontal="justify" vertical="center" wrapText="1"/>
    </xf>
    <xf numFmtId="0" fontId="51" fillId="0" borderId="5" xfId="0" applyFont="1" applyBorder="1" applyAlignment="1">
      <alignment horizontal="justify" vertical="center" wrapText="1"/>
    </xf>
    <xf numFmtId="0" fontId="50" fillId="0" borderId="5" xfId="0" applyFont="1" applyBorder="1" applyAlignment="1">
      <alignment vertical="center" wrapText="1"/>
    </xf>
    <xf numFmtId="166" fontId="32" fillId="7" borderId="7" xfId="0" applyNumberFormat="1" applyFont="1" applyFill="1" applyBorder="1" applyAlignment="1">
      <alignment horizontal="center" vertical="center"/>
    </xf>
    <xf numFmtId="0" fontId="6" fillId="0" borderId="5" xfId="0" applyFont="1" applyBorder="1" applyAlignment="1">
      <alignment horizontal="justify" vertical="center"/>
    </xf>
    <xf numFmtId="166" fontId="6" fillId="0" borderId="5" xfId="0" applyNumberFormat="1" applyFont="1" applyBorder="1" applyAlignment="1">
      <alignment horizontal="center" vertical="center"/>
    </xf>
    <xf numFmtId="0" fontId="2" fillId="2" borderId="5" xfId="0" applyFont="1" applyFill="1" applyBorder="1" applyAlignment="1">
      <alignment horizontal="center" vertical="center" wrapText="1"/>
    </xf>
    <xf numFmtId="3" fontId="0" fillId="7" borderId="7" xfId="0" applyNumberFormat="1" applyFill="1" applyBorder="1"/>
    <xf numFmtId="166" fontId="39" fillId="0" borderId="5" xfId="0" applyNumberFormat="1" applyFont="1" applyBorder="1" applyAlignment="1">
      <alignment vertical="center" wrapText="1"/>
    </xf>
    <xf numFmtId="0" fontId="39" fillId="0" borderId="5" xfId="0" applyFont="1" applyBorder="1" applyAlignment="1">
      <alignment vertical="center" wrapText="1"/>
    </xf>
    <xf numFmtId="166" fontId="36" fillId="0" borderId="5" xfId="0" applyNumberFormat="1" applyFont="1" applyBorder="1" applyAlignment="1">
      <alignment vertical="center" wrapText="1"/>
    </xf>
    <xf numFmtId="166" fontId="39" fillId="6" borderId="5" xfId="0" applyNumberFormat="1" applyFont="1" applyFill="1" applyBorder="1" applyAlignment="1">
      <alignment vertical="center" wrapText="1"/>
    </xf>
    <xf numFmtId="0" fontId="39" fillId="6" borderId="5" xfId="0" applyFont="1" applyFill="1" applyBorder="1" applyAlignment="1">
      <alignment vertical="center" wrapText="1"/>
    </xf>
    <xf numFmtId="0" fontId="4" fillId="7" borderId="5" xfId="0" applyFont="1" applyFill="1" applyBorder="1" applyAlignment="1">
      <alignment vertical="center" wrapText="1"/>
    </xf>
    <xf numFmtId="0" fontId="0" fillId="0" borderId="5" xfId="0" applyFont="1" applyBorder="1" applyAlignment="1">
      <alignment horizontal="center" vertical="center"/>
    </xf>
    <xf numFmtId="0" fontId="53" fillId="0" borderId="5" xfId="0" applyFont="1" applyBorder="1" applyAlignment="1">
      <alignment horizontal="center" vertical="center" wrapText="1"/>
    </xf>
    <xf numFmtId="0" fontId="38" fillId="0" borderId="5" xfId="0" applyFont="1" applyBorder="1" applyAlignment="1">
      <alignment horizontal="center" vertical="center" wrapText="1"/>
    </xf>
    <xf numFmtId="168" fontId="38" fillId="0" borderId="5" xfId="6" applyNumberFormat="1" applyFont="1" applyFill="1" applyBorder="1" applyAlignment="1" applyProtection="1">
      <alignment horizontal="center" vertical="center" wrapText="1"/>
      <protection locked="0"/>
    </xf>
    <xf numFmtId="168" fontId="38" fillId="0" borderId="17" xfId="6" applyNumberFormat="1" applyFont="1" applyFill="1" applyBorder="1" applyAlignment="1" applyProtection="1">
      <alignment horizontal="center" vertical="center" wrapText="1"/>
      <protection locked="0"/>
    </xf>
    <xf numFmtId="0" fontId="0" fillId="0" borderId="0" xfId="0" applyFont="1"/>
    <xf numFmtId="0" fontId="23" fillId="17" borderId="5" xfId="0" applyFont="1" applyFill="1" applyBorder="1" applyAlignment="1">
      <alignment horizontal="center" vertical="center" wrapText="1"/>
    </xf>
    <xf numFmtId="167" fontId="0" fillId="0" borderId="0" xfId="0" applyNumberFormat="1" applyFont="1"/>
    <xf numFmtId="0" fontId="31" fillId="0" borderId="5" xfId="0" applyFont="1" applyBorder="1" applyAlignment="1">
      <alignment horizontal="justify" vertical="center" wrapText="1"/>
    </xf>
    <xf numFmtId="0" fontId="31" fillId="0" borderId="5" xfId="0" applyFont="1" applyBorder="1" applyAlignment="1">
      <alignment horizontal="center" vertical="center" wrapText="1"/>
    </xf>
    <xf numFmtId="0" fontId="31" fillId="25" borderId="5" xfId="0" applyFont="1" applyFill="1" applyBorder="1" applyAlignment="1">
      <alignment horizontal="center" vertical="center"/>
    </xf>
    <xf numFmtId="0" fontId="31" fillId="6" borderId="5" xfId="0" applyFont="1" applyFill="1" applyBorder="1" applyAlignment="1">
      <alignment horizontal="center" vertical="center"/>
    </xf>
    <xf numFmtId="166" fontId="56" fillId="0" borderId="5" xfId="0" applyNumberFormat="1" applyFont="1" applyBorder="1" applyAlignment="1">
      <alignment horizontal="center" vertical="center" wrapText="1"/>
    </xf>
    <xf numFmtId="0" fontId="31" fillId="6" borderId="18" xfId="0" applyFont="1" applyFill="1" applyBorder="1" applyAlignment="1">
      <alignment horizontal="center" vertical="center"/>
    </xf>
    <xf numFmtId="9" fontId="31" fillId="0" borderId="5" xfId="0" applyNumberFormat="1" applyFont="1" applyBorder="1" applyAlignment="1">
      <alignment horizontal="center" vertical="center"/>
    </xf>
    <xf numFmtId="9" fontId="31" fillId="25" borderId="5" xfId="0" applyNumberFormat="1" applyFont="1" applyFill="1" applyBorder="1" applyAlignment="1">
      <alignment horizontal="center" vertical="center"/>
    </xf>
    <xf numFmtId="166" fontId="57" fillId="0" borderId="5" xfId="0" applyNumberFormat="1" applyFont="1" applyBorder="1" applyAlignment="1">
      <alignment horizontal="center" vertical="center" wrapText="1"/>
    </xf>
    <xf numFmtId="167" fontId="58" fillId="0" borderId="0" xfId="0" applyNumberFormat="1" applyFont="1" applyBorder="1" applyAlignment="1">
      <alignment horizontal="center" vertical="center" wrapText="1"/>
    </xf>
    <xf numFmtId="166" fontId="31" fillId="6" borderId="5" xfId="0" applyNumberFormat="1" applyFont="1" applyFill="1" applyBorder="1" applyAlignment="1">
      <alignment horizontal="center" vertical="center"/>
    </xf>
    <xf numFmtId="167" fontId="0" fillId="0" borderId="0" xfId="0" applyNumberFormat="1" applyFont="1" applyAlignment="1">
      <alignment horizontal="center" vertical="center"/>
    </xf>
    <xf numFmtId="0" fontId="31" fillId="0" borderId="5" xfId="0" quotePrefix="1" applyFont="1" applyBorder="1" applyAlignment="1">
      <alignment horizontal="center" vertical="center"/>
    </xf>
    <xf numFmtId="0" fontId="31" fillId="6" borderId="5" xfId="0" applyFont="1" applyFill="1" applyBorder="1" applyAlignment="1">
      <alignment vertical="center"/>
    </xf>
    <xf numFmtId="166" fontId="0" fillId="0" borderId="5" xfId="0" applyNumberFormat="1" applyFont="1" applyBorder="1" applyAlignment="1">
      <alignment horizontal="center" vertical="center"/>
    </xf>
    <xf numFmtId="0" fontId="31" fillId="0" borderId="6" xfId="0" applyFont="1" applyBorder="1" applyAlignment="1">
      <alignment horizontal="center" vertical="center"/>
    </xf>
    <xf numFmtId="0" fontId="31" fillId="0" borderId="6" xfId="0" quotePrefix="1" applyFont="1" applyBorder="1" applyAlignment="1">
      <alignment horizontal="center" vertical="center"/>
    </xf>
    <xf numFmtId="167" fontId="54" fillId="0" borderId="39" xfId="0" applyNumberFormat="1" applyFont="1" applyBorder="1" applyAlignment="1">
      <alignment horizontal="center" vertical="center" wrapText="1"/>
    </xf>
    <xf numFmtId="167" fontId="54" fillId="0" borderId="39" xfId="4" applyNumberFormat="1" applyFont="1" applyBorder="1" applyAlignment="1">
      <alignment horizontal="center" vertical="center" wrapText="1"/>
    </xf>
    <xf numFmtId="166" fontId="56" fillId="0" borderId="6" xfId="0" applyNumberFormat="1" applyFont="1" applyBorder="1" applyAlignment="1">
      <alignment horizontal="center" vertical="center" wrapText="1"/>
    </xf>
    <xf numFmtId="167" fontId="54" fillId="0" borderId="5" xfId="0" applyNumberFormat="1" applyFont="1" applyBorder="1" applyAlignment="1">
      <alignment horizontal="center" vertical="center" wrapText="1"/>
    </xf>
    <xf numFmtId="167" fontId="54" fillId="0" borderId="5" xfId="4" applyNumberFormat="1" applyFont="1" applyBorder="1" applyAlignment="1">
      <alignment horizontal="center" vertical="center" wrapText="1"/>
    </xf>
    <xf numFmtId="0" fontId="31" fillId="0" borderId="17" xfId="0" applyFont="1" applyBorder="1" applyAlignment="1">
      <alignment horizontal="center" vertical="center"/>
    </xf>
    <xf numFmtId="9" fontId="31" fillId="25" borderId="5" xfId="0" applyNumberFormat="1" applyFont="1" applyFill="1" applyBorder="1" applyAlignment="1">
      <alignment horizontal="center" vertical="center" wrapText="1"/>
    </xf>
    <xf numFmtId="167" fontId="0" fillId="0" borderId="0" xfId="0" applyNumberFormat="1" applyFont="1" applyBorder="1" applyAlignment="1">
      <alignment horizontal="center" vertical="center"/>
    </xf>
    <xf numFmtId="0" fontId="31" fillId="6" borderId="5" xfId="0" applyFont="1" applyFill="1" applyBorder="1" applyAlignment="1">
      <alignment horizontal="center" vertical="center" wrapText="1"/>
    </xf>
    <xf numFmtId="166" fontId="23" fillId="13" borderId="5" xfId="0" applyNumberFormat="1" applyFont="1" applyFill="1" applyBorder="1" applyAlignment="1">
      <alignment horizontal="center" vertical="center"/>
    </xf>
    <xf numFmtId="0" fontId="30" fillId="0" borderId="5" xfId="0" applyFont="1" applyBorder="1" applyAlignment="1">
      <alignment horizontal="center" vertical="center" wrapText="1"/>
    </xf>
    <xf numFmtId="0" fontId="0" fillId="0" borderId="5" xfId="0" applyFont="1" applyBorder="1" applyAlignment="1">
      <alignment horizontal="center" vertical="center" wrapText="1"/>
    </xf>
    <xf numFmtId="167" fontId="39" fillId="6" borderId="5" xfId="0" applyNumberFormat="1" applyFont="1" applyFill="1" applyBorder="1" applyAlignment="1">
      <alignment vertical="center" wrapText="1"/>
    </xf>
    <xf numFmtId="0" fontId="50" fillId="0" borderId="6" xfId="0" applyFont="1" applyBorder="1" applyAlignment="1">
      <alignment horizontal="center" vertical="center" wrapText="1"/>
    </xf>
    <xf numFmtId="0" fontId="14" fillId="6" borderId="5" xfId="0" applyFont="1" applyFill="1" applyBorder="1"/>
    <xf numFmtId="49" fontId="14" fillId="6" borderId="5" xfId="0" applyNumberFormat="1" applyFont="1" applyFill="1" applyBorder="1"/>
    <xf numFmtId="49" fontId="8" fillId="6" borderId="5" xfId="0" applyNumberFormat="1" applyFont="1" applyFill="1" applyBorder="1" applyAlignment="1">
      <alignment vertical="center" wrapText="1"/>
    </xf>
    <xf numFmtId="49" fontId="8" fillId="6" borderId="5" xfId="0" applyNumberFormat="1" applyFont="1" applyFill="1" applyBorder="1" applyAlignment="1">
      <alignment horizontal="justify" vertical="center" wrapText="1"/>
    </xf>
    <xf numFmtId="49" fontId="7" fillId="6" borderId="5" xfId="0" applyNumberFormat="1" applyFont="1" applyFill="1" applyBorder="1" applyAlignment="1">
      <alignment vertical="center" wrapText="1"/>
    </xf>
    <xf numFmtId="49" fontId="15" fillId="6" borderId="5" xfId="0" applyNumberFormat="1" applyFont="1" applyFill="1" applyBorder="1" applyAlignment="1">
      <alignment vertical="center" wrapText="1"/>
    </xf>
    <xf numFmtId="0" fontId="30" fillId="6" borderId="5" xfId="0" applyFont="1" applyFill="1" applyBorder="1" applyAlignment="1">
      <alignment horizontal="center" vertical="center" wrapText="1"/>
    </xf>
    <xf numFmtId="0" fontId="49" fillId="25" borderId="6" xfId="0" applyFont="1" applyFill="1" applyBorder="1" applyAlignment="1">
      <alignment horizontal="center" vertical="center" wrapText="1"/>
    </xf>
    <xf numFmtId="0" fontId="31" fillId="6" borderId="17" xfId="0" applyFont="1" applyFill="1" applyBorder="1" applyAlignment="1">
      <alignment horizontal="center" vertical="center"/>
    </xf>
    <xf numFmtId="0" fontId="31" fillId="16" borderId="5" xfId="0" applyFont="1" applyFill="1" applyBorder="1" applyAlignment="1">
      <alignment horizontal="center" vertical="center"/>
    </xf>
    <xf numFmtId="168" fontId="13" fillId="0" borderId="5" xfId="6" applyNumberFormat="1" applyFont="1" applyFill="1" applyBorder="1" applyAlignment="1" applyProtection="1">
      <alignment horizontal="center" vertical="center" wrapText="1"/>
      <protection locked="0"/>
    </xf>
    <xf numFmtId="0" fontId="8" fillId="0" borderId="12" xfId="0" applyFont="1" applyBorder="1" applyAlignment="1">
      <alignment horizontal="center" vertical="center" wrapText="1"/>
    </xf>
    <xf numFmtId="0" fontId="31" fillId="0" borderId="5" xfId="0" applyFont="1" applyBorder="1" applyAlignment="1">
      <alignment horizontal="center" vertical="center" wrapText="1"/>
    </xf>
    <xf numFmtId="166" fontId="2" fillId="17" borderId="6" xfId="0" applyNumberFormat="1" applyFont="1" applyFill="1" applyBorder="1" applyAlignment="1">
      <alignment horizontal="center" vertical="center" wrapText="1"/>
    </xf>
    <xf numFmtId="49" fontId="2" fillId="12" borderId="23" xfId="0" applyNumberFormat="1" applyFont="1" applyFill="1" applyBorder="1" applyAlignment="1">
      <alignment horizontal="center" vertical="center" wrapText="1"/>
    </xf>
    <xf numFmtId="0" fontId="2" fillId="12" borderId="25" xfId="0" applyFont="1" applyFill="1" applyBorder="1" applyAlignment="1">
      <alignment horizontal="center" vertical="center" wrapText="1"/>
    </xf>
    <xf numFmtId="0" fontId="8" fillId="0" borderId="12" xfId="0" applyFont="1" applyBorder="1" applyAlignment="1">
      <alignment vertical="center" wrapText="1"/>
    </xf>
    <xf numFmtId="0" fontId="8" fillId="0" borderId="13" xfId="0" applyFont="1" applyBorder="1" applyAlignment="1">
      <alignment vertical="center" wrapText="1"/>
    </xf>
    <xf numFmtId="0" fontId="8" fillId="0" borderId="6" xfId="0" applyFont="1" applyBorder="1" applyAlignment="1">
      <alignment vertical="center" wrapText="1"/>
    </xf>
    <xf numFmtId="0" fontId="13" fillId="0" borderId="6" xfId="0" applyFont="1" applyBorder="1" applyAlignment="1">
      <alignment vertical="center" wrapText="1"/>
    </xf>
    <xf numFmtId="0" fontId="8" fillId="0" borderId="5" xfId="0" applyFont="1" applyBorder="1" applyAlignment="1">
      <alignment horizontal="justify" vertical="center" wrapText="1"/>
    </xf>
    <xf numFmtId="0" fontId="6" fillId="0" borderId="0" xfId="0" applyFont="1" applyBorder="1" applyAlignment="1">
      <alignment horizontal="justify" vertical="center" wrapText="1"/>
    </xf>
    <xf numFmtId="0" fontId="7" fillId="0" borderId="8" xfId="0" applyFont="1" applyBorder="1" applyAlignment="1">
      <alignment horizontal="center" vertical="center" wrapText="1"/>
    </xf>
    <xf numFmtId="0" fontId="7" fillId="0" borderId="7" xfId="0" applyFont="1" applyBorder="1" applyAlignment="1">
      <alignment horizontal="center" vertical="center" wrapText="1"/>
    </xf>
    <xf numFmtId="0" fontId="6" fillId="0" borderId="0" xfId="0" applyFont="1" applyAlignment="1">
      <alignment horizontal="justify" vertical="center" wrapText="1"/>
    </xf>
    <xf numFmtId="0" fontId="50" fillId="0" borderId="6" xfId="0" applyFont="1" applyBorder="1" applyAlignment="1">
      <alignment horizontal="center" vertical="center" wrapText="1"/>
    </xf>
    <xf numFmtId="0" fontId="55" fillId="26" borderId="17" xfId="0" applyFont="1" applyFill="1" applyBorder="1" applyAlignment="1">
      <alignment vertical="center"/>
    </xf>
    <xf numFmtId="0" fontId="55" fillId="26" borderId="18" xfId="0" applyFont="1" applyFill="1" applyBorder="1" applyAlignment="1">
      <alignment vertical="center"/>
    </xf>
    <xf numFmtId="0" fontId="55" fillId="26" borderId="19" xfId="0" applyFont="1" applyFill="1" applyBorder="1" applyAlignment="1">
      <alignment vertical="center"/>
    </xf>
    <xf numFmtId="0" fontId="7" fillId="0" borderId="13" xfId="0" applyFont="1" applyBorder="1" applyAlignment="1">
      <alignment horizontal="center" vertical="center" wrapText="1"/>
    </xf>
    <xf numFmtId="0" fontId="50" fillId="0" borderId="5" xfId="0" applyFont="1" applyBorder="1" applyAlignment="1">
      <alignment horizontal="center" vertical="center" wrapText="1"/>
    </xf>
    <xf numFmtId="0" fontId="51" fillId="0" borderId="5" xfId="0" applyFont="1" applyBorder="1" applyAlignment="1">
      <alignment horizontal="center" vertical="center" wrapText="1"/>
    </xf>
    <xf numFmtId="0" fontId="34" fillId="2" borderId="40" xfId="0" applyFont="1" applyFill="1" applyBorder="1" applyAlignment="1">
      <alignment horizontal="center" vertical="center" wrapText="1"/>
    </xf>
    <xf numFmtId="0" fontId="34" fillId="2" borderId="11" xfId="0" applyFont="1" applyFill="1" applyBorder="1" applyAlignment="1">
      <alignment horizontal="center" vertical="center" wrapText="1"/>
    </xf>
    <xf numFmtId="0" fontId="34" fillId="2" borderId="12" xfId="0" applyFont="1" applyFill="1" applyBorder="1" applyAlignment="1">
      <alignment horizontal="center" vertical="center" wrapText="1"/>
    </xf>
    <xf numFmtId="0" fontId="34" fillId="2" borderId="20" xfId="0" applyFont="1" applyFill="1" applyBorder="1" applyAlignment="1">
      <alignment horizontal="center" vertical="center" wrapText="1"/>
    </xf>
    <xf numFmtId="0" fontId="34" fillId="2" borderId="0" xfId="0" applyFont="1" applyFill="1" applyBorder="1" applyAlignment="1">
      <alignment horizontal="center" vertical="center" wrapText="1"/>
    </xf>
    <xf numFmtId="0" fontId="34" fillId="2" borderId="13" xfId="0" applyFont="1" applyFill="1" applyBorder="1" applyAlignment="1">
      <alignment horizontal="center" vertical="center" wrapText="1"/>
    </xf>
    <xf numFmtId="0" fontId="8" fillId="0" borderId="6" xfId="0" applyFont="1" applyBorder="1" applyAlignment="1">
      <alignment horizontal="center" vertical="center" wrapText="1"/>
    </xf>
    <xf numFmtId="0" fontId="8" fillId="0" borderId="8" xfId="0" applyFont="1" applyBorder="1" applyAlignment="1">
      <alignment horizontal="center" vertical="center" wrapText="1"/>
    </xf>
    <xf numFmtId="0" fontId="8" fillId="0" borderId="7"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8" xfId="0" applyFont="1" applyBorder="1" applyAlignment="1">
      <alignment horizontal="center" vertical="center" wrapText="1"/>
    </xf>
    <xf numFmtId="0" fontId="7" fillId="0" borderId="7" xfId="0" applyFont="1" applyBorder="1" applyAlignment="1">
      <alignment horizontal="center" vertical="center" wrapText="1"/>
    </xf>
    <xf numFmtId="0" fontId="8" fillId="6" borderId="5" xfId="0" applyFont="1" applyFill="1" applyBorder="1" applyAlignment="1">
      <alignment horizontal="center" vertical="center" wrapText="1"/>
    </xf>
    <xf numFmtId="0" fontId="7" fillId="6" borderId="5" xfId="0" applyFont="1" applyFill="1" applyBorder="1" applyAlignment="1">
      <alignment horizontal="center" vertical="center" wrapText="1"/>
    </xf>
    <xf numFmtId="0" fontId="8" fillId="0" borderId="5" xfId="0" applyFont="1" applyBorder="1" applyAlignment="1">
      <alignment horizontal="center" vertical="center" wrapText="1"/>
    </xf>
    <xf numFmtId="168" fontId="13" fillId="0" borderId="6" xfId="6" applyNumberFormat="1" applyFont="1" applyFill="1" applyBorder="1" applyAlignment="1" applyProtection="1">
      <alignment horizontal="center" vertical="center" wrapText="1"/>
      <protection locked="0"/>
    </xf>
    <xf numFmtId="168" fontId="13" fillId="0" borderId="7" xfId="6" applyNumberFormat="1" applyFont="1" applyFill="1" applyBorder="1" applyAlignment="1" applyProtection="1">
      <alignment horizontal="center" vertical="center" wrapText="1"/>
      <protection locked="0"/>
    </xf>
    <xf numFmtId="168" fontId="13" fillId="0" borderId="8" xfId="6" applyNumberFormat="1" applyFont="1" applyFill="1" applyBorder="1" applyAlignment="1" applyProtection="1">
      <alignment horizontal="center" vertical="center" wrapText="1"/>
      <protection locked="0"/>
    </xf>
    <xf numFmtId="0" fontId="12" fillId="8" borderId="5" xfId="0" applyFont="1" applyFill="1" applyBorder="1" applyAlignment="1">
      <alignment horizontal="center" vertical="center"/>
    </xf>
    <xf numFmtId="0" fontId="6" fillId="0" borderId="0" xfId="0" applyFont="1" applyAlignment="1">
      <alignment horizontal="justify" vertical="center" wrapText="1"/>
    </xf>
    <xf numFmtId="0" fontId="2" fillId="3" borderId="0" xfId="0" applyFont="1" applyFill="1" applyAlignment="1">
      <alignment horizontal="center" vertical="center" wrapText="1"/>
    </xf>
    <xf numFmtId="0" fontId="2" fillId="3" borderId="4"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1" fillId="17" borderId="5" xfId="0" applyFont="1" applyFill="1" applyBorder="1" applyAlignment="1">
      <alignment horizontal="center" vertical="center" wrapText="1"/>
    </xf>
    <xf numFmtId="0" fontId="52" fillId="5" borderId="40" xfId="0" applyFont="1" applyFill="1" applyBorder="1" applyAlignment="1">
      <alignment horizontal="center" vertical="center" wrapText="1"/>
    </xf>
    <xf numFmtId="0" fontId="52" fillId="5" borderId="11" xfId="0" applyFont="1" applyFill="1" applyBorder="1" applyAlignment="1">
      <alignment horizontal="center" vertical="center" wrapText="1"/>
    </xf>
    <xf numFmtId="0" fontId="52" fillId="5" borderId="12" xfId="0" applyFont="1" applyFill="1" applyBorder="1" applyAlignment="1">
      <alignment horizontal="center" vertical="center" wrapText="1"/>
    </xf>
    <xf numFmtId="0" fontId="52" fillId="5" borderId="20" xfId="0" applyFont="1" applyFill="1" applyBorder="1" applyAlignment="1">
      <alignment horizontal="center" vertical="center" wrapText="1"/>
    </xf>
    <xf numFmtId="0" fontId="52" fillId="5" borderId="0" xfId="0" applyFont="1" applyFill="1" applyBorder="1" applyAlignment="1">
      <alignment horizontal="center" vertical="center" wrapText="1"/>
    </xf>
    <xf numFmtId="0" fontId="52" fillId="5" borderId="13" xfId="0" applyFont="1" applyFill="1" applyBorder="1" applyAlignment="1">
      <alignment horizontal="center" vertical="center" wrapText="1"/>
    </xf>
    <xf numFmtId="0" fontId="0" fillId="0" borderId="6" xfId="0" applyBorder="1" applyAlignment="1">
      <alignment horizontal="center" vertical="center" wrapText="1"/>
    </xf>
    <xf numFmtId="0" fontId="0" fillId="0" borderId="8" xfId="0" applyBorder="1" applyAlignment="1">
      <alignment horizontal="center" vertical="center" wrapText="1"/>
    </xf>
    <xf numFmtId="0" fontId="0" fillId="0" borderId="7" xfId="0" applyBorder="1" applyAlignment="1">
      <alignment horizontal="center" vertical="center" wrapText="1"/>
    </xf>
    <xf numFmtId="0" fontId="13" fillId="0" borderId="6"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7" xfId="0" applyFont="1" applyBorder="1" applyAlignment="1">
      <alignment horizontal="center" vertical="center" wrapText="1"/>
    </xf>
    <xf numFmtId="0" fontId="0" fillId="0" borderId="6" xfId="0" applyBorder="1" applyAlignment="1">
      <alignment horizontal="center" vertical="center"/>
    </xf>
    <xf numFmtId="0" fontId="0" fillId="0" borderId="8" xfId="0" applyBorder="1" applyAlignment="1">
      <alignment horizontal="center" vertical="center"/>
    </xf>
    <xf numFmtId="0" fontId="0" fillId="0" borderId="7" xfId="0" applyBorder="1" applyAlignment="1">
      <alignment horizontal="center" vertical="center"/>
    </xf>
    <xf numFmtId="0" fontId="13" fillId="0" borderId="5" xfId="0" applyFont="1" applyBorder="1" applyAlignment="1">
      <alignment horizontal="center" vertical="center" wrapText="1"/>
    </xf>
    <xf numFmtId="0" fontId="35" fillId="22" borderId="14" xfId="0" applyFont="1" applyFill="1" applyBorder="1" applyAlignment="1">
      <alignment horizontal="center" vertical="center"/>
    </xf>
    <xf numFmtId="0" fontId="35" fillId="22" borderId="15" xfId="0" applyFont="1" applyFill="1" applyBorder="1" applyAlignment="1">
      <alignment horizontal="center" vertical="center"/>
    </xf>
    <xf numFmtId="0" fontId="8" fillId="0" borderId="19"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16"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16" xfId="0" applyFont="1" applyBorder="1" applyAlignment="1">
      <alignment horizontal="center" vertical="center" wrapText="1"/>
    </xf>
    <xf numFmtId="0" fontId="1" fillId="17" borderId="10" xfId="0" applyFont="1" applyFill="1" applyBorder="1" applyAlignment="1">
      <alignment horizontal="center" vertical="center" wrapText="1"/>
    </xf>
    <xf numFmtId="0" fontId="1" fillId="17" borderId="12" xfId="0" applyFont="1" applyFill="1" applyBorder="1" applyAlignment="1">
      <alignment horizontal="center" vertical="center" wrapText="1"/>
    </xf>
    <xf numFmtId="0" fontId="1" fillId="17" borderId="14" xfId="0" applyFont="1" applyFill="1" applyBorder="1" applyAlignment="1">
      <alignment horizontal="center" vertical="center" wrapText="1"/>
    </xf>
    <xf numFmtId="0" fontId="1" fillId="17" borderId="16" xfId="0" applyFont="1" applyFill="1" applyBorder="1" applyAlignment="1">
      <alignment horizontal="center" vertical="center" wrapText="1"/>
    </xf>
    <xf numFmtId="0" fontId="2" fillId="3" borderId="19"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10" fillId="19" borderId="29" xfId="0" applyFont="1" applyFill="1" applyBorder="1" applyAlignment="1">
      <alignment horizontal="left" vertical="top" wrapText="1"/>
    </xf>
    <xf numFmtId="0" fontId="10" fillId="19" borderId="5" xfId="0" applyFont="1" applyFill="1" applyBorder="1" applyAlignment="1">
      <alignment horizontal="left" vertical="top" wrapText="1"/>
    </xf>
    <xf numFmtId="0" fontId="10" fillId="13" borderId="31" xfId="0" applyFont="1" applyFill="1" applyBorder="1" applyAlignment="1">
      <alignment horizontal="left" vertical="top" wrapText="1"/>
    </xf>
    <xf numFmtId="0" fontId="10" fillId="18" borderId="5" xfId="0" applyFont="1" applyFill="1" applyBorder="1" applyAlignment="1">
      <alignment horizontal="left" vertical="top" wrapText="1"/>
    </xf>
    <xf numFmtId="0" fontId="27" fillId="16" borderId="5" xfId="0" applyFont="1" applyFill="1" applyBorder="1" applyAlignment="1">
      <alignment horizontal="center" vertical="center" wrapText="1"/>
    </xf>
    <xf numFmtId="0" fontId="27" fillId="11" borderId="17" xfId="0" applyFont="1" applyFill="1" applyBorder="1" applyAlignment="1">
      <alignment horizontal="center" vertical="center"/>
    </xf>
    <xf numFmtId="0" fontId="27" fillId="11" borderId="18" xfId="0" applyFont="1" applyFill="1" applyBorder="1" applyAlignment="1">
      <alignment horizontal="center" vertical="center"/>
    </xf>
    <xf numFmtId="0" fontId="27" fillId="11" borderId="19" xfId="0" applyFont="1" applyFill="1" applyBorder="1" applyAlignment="1">
      <alignment horizontal="center" vertical="center"/>
    </xf>
    <xf numFmtId="0" fontId="27" fillId="17" borderId="17" xfId="0" applyFont="1" applyFill="1" applyBorder="1" applyAlignment="1">
      <alignment horizontal="center" vertical="center" wrapText="1"/>
    </xf>
    <xf numFmtId="0" fontId="27" fillId="17" borderId="18" xfId="0" applyFont="1" applyFill="1" applyBorder="1" applyAlignment="1">
      <alignment horizontal="center" vertical="center" wrapText="1"/>
    </xf>
    <xf numFmtId="0" fontId="27" fillId="17" borderId="19" xfId="0" applyFont="1" applyFill="1" applyBorder="1" applyAlignment="1">
      <alignment horizontal="center" vertical="center" wrapText="1"/>
    </xf>
    <xf numFmtId="0" fontId="27" fillId="13" borderId="12" xfId="0" applyFont="1" applyFill="1" applyBorder="1" applyAlignment="1">
      <alignment horizontal="center" vertical="top" wrapText="1"/>
    </xf>
    <xf numFmtId="0" fontId="27" fillId="13" borderId="26" xfId="0" applyFont="1" applyFill="1" applyBorder="1" applyAlignment="1">
      <alignment horizontal="center" vertical="top" wrapText="1"/>
    </xf>
    <xf numFmtId="0" fontId="27" fillId="14" borderId="10" xfId="0" applyFont="1" applyFill="1" applyBorder="1" applyAlignment="1">
      <alignment horizontal="center" vertical="top" wrapText="1"/>
    </xf>
    <xf numFmtId="0" fontId="27" fillId="14" borderId="11" xfId="0" applyFont="1" applyFill="1" applyBorder="1" applyAlignment="1">
      <alignment horizontal="center" vertical="top" wrapText="1"/>
    </xf>
    <xf numFmtId="0" fontId="27" fillId="14" borderId="12" xfId="0" applyFont="1" applyFill="1" applyBorder="1" applyAlignment="1">
      <alignment horizontal="center" vertical="top" wrapText="1"/>
    </xf>
    <xf numFmtId="0" fontId="27" fillId="14" borderId="27" xfId="0" applyFont="1" applyFill="1" applyBorder="1" applyAlignment="1">
      <alignment horizontal="center" vertical="top" wrapText="1"/>
    </xf>
    <xf numFmtId="0" fontId="27" fillId="14" borderId="1" xfId="0" applyFont="1" applyFill="1" applyBorder="1" applyAlignment="1">
      <alignment horizontal="center" vertical="top" wrapText="1"/>
    </xf>
    <xf numFmtId="0" fontId="27" fillId="14" borderId="26" xfId="0" applyFont="1" applyFill="1" applyBorder="1" applyAlignment="1">
      <alignment horizontal="center" vertical="top" wrapText="1"/>
    </xf>
    <xf numFmtId="0" fontId="27" fillId="7" borderId="5" xfId="0" applyFont="1" applyFill="1" applyBorder="1" applyAlignment="1">
      <alignment horizontal="center" vertical="top" wrapText="1"/>
    </xf>
    <xf numFmtId="0" fontId="10" fillId="13" borderId="28" xfId="0" applyFont="1" applyFill="1" applyBorder="1" applyAlignment="1">
      <alignment horizontal="left" vertical="top" wrapText="1"/>
    </xf>
    <xf numFmtId="0" fontId="10" fillId="7" borderId="6" xfId="0" applyFont="1" applyFill="1" applyBorder="1" applyAlignment="1">
      <alignment horizontal="left" vertical="top" wrapText="1"/>
    </xf>
    <xf numFmtId="0" fontId="10" fillId="7" borderId="8" xfId="0" applyFont="1" applyFill="1" applyBorder="1" applyAlignment="1">
      <alignment horizontal="left" vertical="top" wrapText="1"/>
    </xf>
    <xf numFmtId="0" fontId="10" fillId="7" borderId="7" xfId="0" applyFont="1" applyFill="1" applyBorder="1" applyAlignment="1">
      <alignment horizontal="left" vertical="top" wrapText="1"/>
    </xf>
    <xf numFmtId="0" fontId="10" fillId="18" borderId="6" xfId="0" applyFont="1" applyFill="1" applyBorder="1" applyAlignment="1">
      <alignment horizontal="left" vertical="top" wrapText="1"/>
    </xf>
    <xf numFmtId="0" fontId="10" fillId="18" borderId="7" xfId="0" applyFont="1" applyFill="1" applyBorder="1" applyAlignment="1">
      <alignment horizontal="left" vertical="top" wrapText="1"/>
    </xf>
    <xf numFmtId="0" fontId="0" fillId="0" borderId="23" xfId="0" applyBorder="1" applyAlignment="1">
      <alignment horizontal="justify" vertical="center" wrapText="1"/>
    </xf>
    <xf numFmtId="0" fontId="0" fillId="0" borderId="24" xfId="0" applyBorder="1" applyAlignment="1">
      <alignment horizontal="justify" vertical="center" wrapText="1"/>
    </xf>
    <xf numFmtId="0" fontId="0" fillId="0" borderId="25" xfId="0" applyBorder="1" applyAlignment="1">
      <alignment horizontal="center" vertical="center" wrapText="1"/>
    </xf>
    <xf numFmtId="0" fontId="0" fillId="0" borderId="4" xfId="0"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justify" vertical="center" wrapText="1"/>
    </xf>
    <xf numFmtId="0" fontId="25" fillId="0" borderId="5" xfId="0" applyFont="1" applyBorder="1" applyAlignment="1">
      <alignment horizontal="center" vertical="center"/>
    </xf>
    <xf numFmtId="0" fontId="21" fillId="0" borderId="0" xfId="0" applyFont="1" applyAlignment="1">
      <alignment horizontal="center" vertical="center"/>
    </xf>
    <xf numFmtId="0" fontId="25" fillId="0" borderId="0" xfId="0" applyFont="1" applyAlignment="1">
      <alignment horizontal="center" vertical="center"/>
    </xf>
    <xf numFmtId="0" fontId="0" fillId="0" borderId="5" xfId="0" applyBorder="1" applyAlignment="1">
      <alignment horizontal="center" vertical="center" wrapText="1"/>
    </xf>
    <xf numFmtId="0" fontId="0" fillId="0" borderId="23" xfId="0" applyBorder="1" applyAlignment="1">
      <alignment horizontal="center" vertical="center" wrapText="1"/>
    </xf>
    <xf numFmtId="0" fontId="0" fillId="0" borderId="3" xfId="0" applyBorder="1" applyAlignment="1">
      <alignment horizontal="center" vertical="center" wrapText="1"/>
    </xf>
    <xf numFmtId="0" fontId="0" fillId="0" borderId="24" xfId="0" applyBorder="1" applyAlignment="1">
      <alignment horizontal="center" vertical="center" wrapText="1"/>
    </xf>
    <xf numFmtId="0" fontId="10" fillId="13" borderId="31" xfId="0" applyFont="1" applyFill="1" applyBorder="1" applyAlignment="1">
      <alignment horizontal="left" vertical="top"/>
    </xf>
    <xf numFmtId="0" fontId="10" fillId="13" borderId="33" xfId="0" applyFont="1" applyFill="1" applyBorder="1" applyAlignment="1">
      <alignment horizontal="left" vertical="top"/>
    </xf>
    <xf numFmtId="0" fontId="10" fillId="20" borderId="5" xfId="0" applyFont="1" applyFill="1" applyBorder="1" applyAlignment="1">
      <alignment horizontal="left" vertical="top"/>
    </xf>
    <xf numFmtId="0" fontId="10" fillId="20" borderId="34" xfId="0" applyFont="1" applyFill="1" applyBorder="1" applyAlignment="1">
      <alignment horizontal="left" vertical="top"/>
    </xf>
    <xf numFmtId="0" fontId="27" fillId="18" borderId="6" xfId="0" applyFont="1" applyFill="1" applyBorder="1" applyAlignment="1">
      <alignment horizontal="left" vertical="top" wrapText="1"/>
    </xf>
    <xf numFmtId="0" fontId="10" fillId="18" borderId="8" xfId="0" applyFont="1" applyFill="1" applyBorder="1" applyAlignment="1">
      <alignment horizontal="left" vertical="top" wrapText="1"/>
    </xf>
    <xf numFmtId="0" fontId="10" fillId="20" borderId="5" xfId="0" applyFont="1" applyFill="1" applyBorder="1" applyAlignment="1">
      <alignment horizontal="left" vertical="top" wrapText="1"/>
    </xf>
    <xf numFmtId="0" fontId="10" fillId="20" borderId="34" xfId="0" applyFont="1" applyFill="1" applyBorder="1" applyAlignment="1">
      <alignment horizontal="left" vertical="top" wrapText="1"/>
    </xf>
    <xf numFmtId="0" fontId="23" fillId="0" borderId="6" xfId="0" applyFont="1" applyBorder="1" applyAlignment="1">
      <alignment horizontal="center" vertical="center" wrapText="1"/>
    </xf>
    <xf numFmtId="0" fontId="23" fillId="0" borderId="8" xfId="0" applyFont="1" applyBorder="1" applyAlignment="1">
      <alignment horizontal="center" vertical="center" wrapText="1"/>
    </xf>
    <xf numFmtId="0" fontId="23" fillId="0" borderId="5" xfId="0" applyFont="1" applyBorder="1" applyAlignment="1">
      <alignment horizontal="center" vertical="center" wrapText="1"/>
    </xf>
    <xf numFmtId="0" fontId="22" fillId="0" borderId="0" xfId="0" applyFont="1" applyAlignment="1">
      <alignment horizontal="center" vertical="center"/>
    </xf>
    <xf numFmtId="0" fontId="0" fillId="0" borderId="36" xfId="0" applyBorder="1" applyAlignment="1">
      <alignment horizontal="center" vertical="center" wrapText="1"/>
    </xf>
    <xf numFmtId="0" fontId="0" fillId="0" borderId="37" xfId="0" applyBorder="1" applyAlignment="1">
      <alignment horizontal="center" vertical="center" wrapText="1"/>
    </xf>
    <xf numFmtId="0" fontId="0" fillId="0" borderId="38" xfId="0" applyBorder="1" applyAlignment="1">
      <alignment horizontal="center" vertical="center" wrapText="1"/>
    </xf>
    <xf numFmtId="0" fontId="0" fillId="0" borderId="5" xfId="0" applyBorder="1" applyAlignment="1">
      <alignment horizontal="center"/>
    </xf>
    <xf numFmtId="0" fontId="48" fillId="0" borderId="5" xfId="0" applyFont="1" applyBorder="1" applyAlignment="1">
      <alignment horizontal="center" vertical="center" wrapText="1"/>
    </xf>
    <xf numFmtId="0" fontId="48" fillId="0" borderId="5" xfId="0" applyFont="1" applyBorder="1" applyAlignment="1">
      <alignment horizontal="justify" vertical="center" wrapText="1"/>
    </xf>
    <xf numFmtId="0" fontId="48" fillId="0" borderId="5" xfId="0" applyFont="1" applyBorder="1" applyAlignment="1">
      <alignment horizontal="center" vertical="center"/>
    </xf>
    <xf numFmtId="0" fontId="48" fillId="25" borderId="5" xfId="0" applyFont="1" applyFill="1" applyBorder="1" applyAlignment="1">
      <alignment horizontal="center" vertical="center"/>
    </xf>
    <xf numFmtId="9" fontId="48" fillId="25" borderId="5" xfId="0" applyNumberFormat="1" applyFont="1" applyFill="1" applyBorder="1" applyAlignment="1">
      <alignment horizontal="center" vertical="center"/>
    </xf>
    <xf numFmtId="9" fontId="48" fillId="0" borderId="5" xfId="0" applyNumberFormat="1" applyFont="1" applyBorder="1" applyAlignment="1">
      <alignment horizontal="center" vertical="center"/>
    </xf>
    <xf numFmtId="0" fontId="44" fillId="0" borderId="5" xfId="0" applyFont="1" applyBorder="1" applyAlignment="1">
      <alignment vertical="center"/>
    </xf>
    <xf numFmtId="0" fontId="44" fillId="25" borderId="5" xfId="0" applyFont="1" applyFill="1" applyBorder="1" applyAlignment="1">
      <alignment vertical="center"/>
    </xf>
    <xf numFmtId="0" fontId="46" fillId="0" borderId="5" xfId="0" applyFont="1" applyBorder="1" applyAlignment="1">
      <alignment horizontal="center"/>
    </xf>
    <xf numFmtId="0" fontId="46" fillId="0" borderId="5" xfId="0" applyFont="1" applyBorder="1" applyAlignment="1">
      <alignment horizontal="center" vertical="center"/>
    </xf>
    <xf numFmtId="0" fontId="45" fillId="0" borderId="0" xfId="0" applyFont="1" applyBorder="1" applyAlignment="1">
      <alignment horizontal="center" vertical="center" wrapText="1"/>
    </xf>
    <xf numFmtId="0" fontId="45" fillId="0" borderId="4" xfId="0" applyFont="1" applyBorder="1" applyAlignment="1">
      <alignment horizontal="center" vertical="center" wrapText="1"/>
    </xf>
    <xf numFmtId="0" fontId="16" fillId="24" borderId="0" xfId="1" applyFill="1" applyBorder="1" applyAlignment="1">
      <alignment horizontal="center" vertical="center"/>
    </xf>
    <xf numFmtId="9" fontId="23" fillId="0" borderId="6" xfId="2" applyFont="1" applyBorder="1" applyAlignment="1">
      <alignment horizontal="center" vertical="center" wrapText="1"/>
    </xf>
    <xf numFmtId="9" fontId="23" fillId="0" borderId="7" xfId="2" applyFont="1" applyBorder="1" applyAlignment="1">
      <alignment horizontal="center" vertical="center" wrapText="1"/>
    </xf>
    <xf numFmtId="0" fontId="23" fillId="0" borderId="17" xfId="0" applyFont="1" applyBorder="1" applyAlignment="1">
      <alignment horizontal="center"/>
    </xf>
    <xf numFmtId="0" fontId="23" fillId="0" borderId="18" xfId="0" applyFont="1" applyBorder="1" applyAlignment="1">
      <alignment horizontal="center"/>
    </xf>
    <xf numFmtId="0" fontId="23" fillId="0" borderId="19" xfId="0" applyFont="1" applyBorder="1" applyAlignment="1">
      <alignment horizontal="center"/>
    </xf>
    <xf numFmtId="0" fontId="23" fillId="0" borderId="17" xfId="0" applyFont="1" applyBorder="1" applyAlignment="1">
      <alignment horizontal="center" vertical="center" wrapText="1"/>
    </xf>
    <xf numFmtId="0" fontId="23" fillId="0" borderId="18" xfId="0" applyFont="1" applyBorder="1" applyAlignment="1">
      <alignment horizontal="center" vertical="center"/>
    </xf>
    <xf numFmtId="0" fontId="23" fillId="0" borderId="19" xfId="0" applyFont="1" applyBorder="1" applyAlignment="1">
      <alignment horizontal="center" vertical="center"/>
    </xf>
    <xf numFmtId="0" fontId="23" fillId="0" borderId="7" xfId="0" applyFont="1" applyBorder="1" applyAlignment="1">
      <alignment horizontal="center" vertical="center" wrapText="1"/>
    </xf>
    <xf numFmtId="0" fontId="23" fillId="7" borderId="5" xfId="0" applyFont="1" applyFill="1" applyBorder="1" applyAlignment="1">
      <alignment horizontal="center" vertical="center" wrapText="1"/>
    </xf>
    <xf numFmtId="0" fontId="31" fillId="0" borderId="5" xfId="0" applyFont="1" applyBorder="1" applyAlignment="1">
      <alignment horizontal="center" vertical="center"/>
    </xf>
    <xf numFmtId="0" fontId="31" fillId="25" borderId="5" xfId="0" applyFont="1" applyFill="1" applyBorder="1" applyAlignment="1">
      <alignment horizontal="center" vertical="center"/>
    </xf>
    <xf numFmtId="0" fontId="31" fillId="0" borderId="5" xfId="0" applyFont="1" applyBorder="1" applyAlignment="1">
      <alignment horizontal="justify" vertical="center" wrapText="1"/>
    </xf>
    <xf numFmtId="0" fontId="31" fillId="0" borderId="5" xfId="0" applyFont="1" applyBorder="1" applyAlignment="1">
      <alignment horizontal="center" vertical="center" wrapText="1"/>
    </xf>
    <xf numFmtId="0" fontId="49" fillId="25" borderId="6" xfId="0" applyFont="1" applyFill="1" applyBorder="1" applyAlignment="1">
      <alignment horizontal="center" vertical="center" wrapText="1"/>
    </xf>
    <xf numFmtId="0" fontId="49" fillId="25" borderId="7" xfId="0" applyFont="1" applyFill="1" applyBorder="1" applyAlignment="1">
      <alignment horizontal="center" vertical="center" wrapText="1"/>
    </xf>
    <xf numFmtId="0" fontId="31" fillId="25" borderId="6" xfId="0" applyFont="1" applyFill="1" applyBorder="1" applyAlignment="1">
      <alignment horizontal="center" vertical="center"/>
    </xf>
    <xf numFmtId="0" fontId="31" fillId="25" borderId="7" xfId="0" applyFont="1" applyFill="1" applyBorder="1" applyAlignment="1">
      <alignment horizontal="center" vertical="center"/>
    </xf>
    <xf numFmtId="9" fontId="31" fillId="25" borderId="5" xfId="0" applyNumberFormat="1" applyFont="1" applyFill="1" applyBorder="1" applyAlignment="1">
      <alignment horizontal="center" vertical="center"/>
    </xf>
    <xf numFmtId="0" fontId="23" fillId="17" borderId="17" xfId="0" applyFont="1" applyFill="1" applyBorder="1" applyAlignment="1">
      <alignment horizontal="center" vertical="center" wrapText="1"/>
    </xf>
    <xf numFmtId="0" fontId="23" fillId="17" borderId="18" xfId="0" applyFont="1" applyFill="1" applyBorder="1" applyAlignment="1">
      <alignment horizontal="center" vertical="center" wrapText="1"/>
    </xf>
    <xf numFmtId="0" fontId="23" fillId="17" borderId="19" xfId="0" applyFont="1" applyFill="1" applyBorder="1" applyAlignment="1">
      <alignment horizontal="center" vertical="center" wrapText="1"/>
    </xf>
    <xf numFmtId="0" fontId="31" fillId="0" borderId="6" xfId="0" applyFont="1" applyBorder="1" applyAlignment="1">
      <alignment horizontal="center" vertical="center" wrapText="1"/>
    </xf>
    <xf numFmtId="0" fontId="31" fillId="0" borderId="8" xfId="0" applyFont="1" applyBorder="1" applyAlignment="1">
      <alignment horizontal="center" vertical="center" wrapText="1"/>
    </xf>
    <xf numFmtId="0" fontId="31" fillId="0" borderId="7" xfId="0" applyFont="1" applyBorder="1" applyAlignment="1">
      <alignment horizontal="center" vertical="center" wrapText="1"/>
    </xf>
    <xf numFmtId="0" fontId="23" fillId="0" borderId="17" xfId="0" applyFont="1" applyBorder="1" applyAlignment="1">
      <alignment horizontal="center" vertical="center"/>
    </xf>
    <xf numFmtId="0" fontId="23" fillId="21" borderId="5" xfId="0" applyFont="1" applyFill="1" applyBorder="1" applyAlignment="1">
      <alignment horizontal="center" vertical="center" wrapText="1"/>
    </xf>
    <xf numFmtId="0" fontId="23" fillId="0" borderId="17" xfId="0" applyFont="1" applyBorder="1" applyAlignment="1">
      <alignment horizontal="center" wrapText="1"/>
    </xf>
    <xf numFmtId="0" fontId="50" fillId="0" borderId="6" xfId="0" applyFont="1" applyBorder="1" applyAlignment="1">
      <alignment horizontal="center" vertical="center" wrapText="1"/>
    </xf>
    <xf numFmtId="0" fontId="50" fillId="0" borderId="7" xfId="0" applyFont="1" applyBorder="1" applyAlignment="1">
      <alignment horizontal="center" vertical="center" wrapText="1"/>
    </xf>
    <xf numFmtId="0" fontId="51" fillId="0" borderId="6" xfId="0" applyFont="1" applyBorder="1" applyAlignment="1">
      <alignment horizontal="center" vertical="center" wrapText="1"/>
    </xf>
    <xf numFmtId="0" fontId="51" fillId="0" borderId="8" xfId="0" applyFont="1" applyBorder="1" applyAlignment="1">
      <alignment horizontal="center" vertical="center" wrapText="1"/>
    </xf>
    <xf numFmtId="0" fontId="51" fillId="0" borderId="7" xfId="0" applyFont="1" applyBorder="1" applyAlignment="1">
      <alignment horizontal="center" vertical="center" wrapText="1"/>
    </xf>
    <xf numFmtId="168" fontId="38" fillId="0" borderId="17" xfId="6" applyNumberFormat="1" applyFont="1" applyFill="1" applyBorder="1" applyAlignment="1" applyProtection="1">
      <alignment horizontal="center" vertical="center" wrapText="1"/>
      <protection locked="0"/>
    </xf>
    <xf numFmtId="168" fontId="38" fillId="0" borderId="8" xfId="6" applyNumberFormat="1" applyFont="1" applyFill="1" applyBorder="1" applyAlignment="1" applyProtection="1">
      <alignment horizontal="center" vertical="center" wrapText="1"/>
      <protection locked="0"/>
    </xf>
    <xf numFmtId="168" fontId="38" fillId="0" borderId="7" xfId="6" applyNumberFormat="1" applyFont="1" applyFill="1" applyBorder="1" applyAlignment="1" applyProtection="1">
      <alignment horizontal="center" vertical="center" wrapText="1"/>
      <protection locked="0"/>
    </xf>
    <xf numFmtId="168" fontId="38" fillId="0" borderId="6" xfId="6" applyNumberFormat="1" applyFont="1" applyFill="1" applyBorder="1" applyAlignment="1" applyProtection="1">
      <alignment horizontal="center" vertical="center" wrapText="1"/>
      <protection locked="0"/>
    </xf>
    <xf numFmtId="0" fontId="34" fillId="5" borderId="17" xfId="0" applyFont="1" applyFill="1" applyBorder="1" applyAlignment="1">
      <alignment horizontal="center" vertical="center" wrapText="1"/>
    </xf>
    <xf numFmtId="0" fontId="34" fillId="5" borderId="18" xfId="0" applyFont="1" applyFill="1" applyBorder="1" applyAlignment="1">
      <alignment horizontal="center" vertical="center" wrapText="1"/>
    </xf>
    <xf numFmtId="0" fontId="34" fillId="5" borderId="19" xfId="0" applyFont="1" applyFill="1" applyBorder="1" applyAlignment="1">
      <alignment horizontal="center" vertical="center" wrapText="1"/>
    </xf>
    <xf numFmtId="0" fontId="50" fillId="0" borderId="8" xfId="0" applyFont="1" applyBorder="1" applyAlignment="1">
      <alignment horizontal="center" vertical="center" wrapText="1"/>
    </xf>
    <xf numFmtId="168" fontId="38" fillId="0" borderId="10" xfId="6" applyNumberFormat="1" applyFont="1" applyFill="1" applyBorder="1" applyAlignment="1" applyProtection="1">
      <alignment horizontal="center" vertical="center" wrapText="1"/>
      <protection locked="0"/>
    </xf>
    <xf numFmtId="168" fontId="38" fillId="0" borderId="9" xfId="6" applyNumberFormat="1" applyFont="1" applyFill="1" applyBorder="1" applyAlignment="1" applyProtection="1">
      <alignment horizontal="center" vertical="center" wrapText="1"/>
      <protection locked="0"/>
    </xf>
    <xf numFmtId="168" fontId="38" fillId="0" borderId="14" xfId="6" applyNumberFormat="1" applyFont="1" applyFill="1" applyBorder="1" applyAlignment="1" applyProtection="1">
      <alignment horizontal="center" vertical="center" wrapText="1"/>
      <protection locked="0"/>
    </xf>
    <xf numFmtId="168" fontId="38" fillId="0" borderId="5" xfId="6" applyNumberFormat="1" applyFont="1" applyFill="1" applyBorder="1" applyAlignment="1" applyProtection="1">
      <alignment horizontal="center" vertical="center" wrapText="1"/>
      <protection locked="0"/>
    </xf>
    <xf numFmtId="0" fontId="24" fillId="13" borderId="5" xfId="0" applyFont="1" applyFill="1" applyBorder="1" applyAlignment="1">
      <alignment horizontal="center" vertical="center" wrapText="1"/>
    </xf>
    <xf numFmtId="0" fontId="24" fillId="11" borderId="11" xfId="0" applyFont="1" applyFill="1" applyBorder="1" applyAlignment="1">
      <alignment horizontal="center" vertical="center" wrapText="1"/>
    </xf>
    <xf numFmtId="0" fontId="24" fillId="11" borderId="12" xfId="0" applyFont="1" applyFill="1" applyBorder="1" applyAlignment="1">
      <alignment horizontal="center" vertical="center" wrapText="1"/>
    </xf>
    <xf numFmtId="0" fontId="1" fillId="17" borderId="17" xfId="0" applyFont="1" applyFill="1" applyBorder="1" applyAlignment="1">
      <alignment horizontal="center" vertical="center" wrapText="1"/>
    </xf>
    <xf numFmtId="0" fontId="1" fillId="17" borderId="19" xfId="0" applyFont="1" applyFill="1" applyBorder="1" applyAlignment="1">
      <alignment horizontal="center" vertical="center" wrapText="1"/>
    </xf>
    <xf numFmtId="49" fontId="4" fillId="6" borderId="6" xfId="0" applyNumberFormat="1" applyFont="1" applyFill="1" applyBorder="1" applyAlignment="1">
      <alignment horizontal="center" vertical="center" wrapText="1"/>
    </xf>
    <xf numFmtId="49" fontId="4" fillId="6" borderId="7" xfId="0" applyNumberFormat="1" applyFont="1" applyFill="1" applyBorder="1" applyAlignment="1">
      <alignment horizontal="center" vertical="center" wrapText="1"/>
    </xf>
    <xf numFmtId="0" fontId="0" fillId="0" borderId="6" xfId="0" applyFont="1" applyBorder="1" applyAlignment="1">
      <alignment horizontal="center" vertical="center" wrapText="1"/>
    </xf>
    <xf numFmtId="0" fontId="0" fillId="0" borderId="8" xfId="0" applyFont="1" applyBorder="1" applyAlignment="1">
      <alignment horizontal="center" vertical="center" wrapText="1"/>
    </xf>
    <xf numFmtId="0" fontId="0" fillId="0" borderId="5" xfId="0" applyFont="1" applyBorder="1" applyAlignment="1">
      <alignment horizontal="center" vertical="center" wrapText="1"/>
    </xf>
    <xf numFmtId="0" fontId="0" fillId="6" borderId="6" xfId="0" applyFill="1" applyBorder="1" applyAlignment="1">
      <alignment horizontal="center" vertical="center" wrapText="1"/>
    </xf>
    <xf numFmtId="0" fontId="0" fillId="6" borderId="8" xfId="0" applyFill="1" applyBorder="1" applyAlignment="1">
      <alignment horizontal="center" vertical="center" wrapText="1"/>
    </xf>
    <xf numFmtId="0" fontId="0" fillId="6" borderId="7" xfId="0" applyFill="1" applyBorder="1" applyAlignment="1">
      <alignment horizontal="center" vertical="center" wrapText="1"/>
    </xf>
    <xf numFmtId="0" fontId="0" fillId="6" borderId="6" xfId="0" applyFill="1" applyBorder="1" applyAlignment="1">
      <alignment horizontal="center" vertical="center"/>
    </xf>
    <xf numFmtId="0" fontId="0" fillId="6" borderId="8" xfId="0" applyFill="1" applyBorder="1" applyAlignment="1">
      <alignment horizontal="center" vertical="center"/>
    </xf>
    <xf numFmtId="0" fontId="51" fillId="6" borderId="6" xfId="0" applyFont="1" applyFill="1" applyBorder="1" applyAlignment="1">
      <alignment horizontal="center" vertical="center" wrapText="1"/>
    </xf>
    <xf numFmtId="0" fontId="51" fillId="6" borderId="8" xfId="0" applyFont="1" applyFill="1" applyBorder="1" applyAlignment="1">
      <alignment horizontal="center" vertical="center" wrapText="1"/>
    </xf>
    <xf numFmtId="0" fontId="51" fillId="6" borderId="7" xfId="0" applyFont="1" applyFill="1" applyBorder="1" applyAlignment="1">
      <alignment horizontal="center" vertical="center" wrapText="1"/>
    </xf>
    <xf numFmtId="0" fontId="0" fillId="0" borderId="7" xfId="0" applyFont="1" applyBorder="1" applyAlignment="1">
      <alignment horizontal="center" vertical="center" wrapText="1"/>
    </xf>
    <xf numFmtId="0" fontId="0" fillId="0" borderId="5" xfId="0" applyFont="1" applyBorder="1" applyAlignment="1">
      <alignment horizontal="center" vertical="center"/>
    </xf>
    <xf numFmtId="0" fontId="0" fillId="0" borderId="6" xfId="0" applyFont="1" applyBorder="1" applyAlignment="1">
      <alignment horizontal="center" vertical="center"/>
    </xf>
    <xf numFmtId="0" fontId="0" fillId="0" borderId="8" xfId="0" applyFont="1" applyBorder="1" applyAlignment="1">
      <alignment horizontal="center" vertical="center"/>
    </xf>
    <xf numFmtId="0" fontId="0" fillId="0" borderId="7" xfId="0" applyFont="1" applyBorder="1" applyAlignment="1">
      <alignment horizontal="center" vertical="center"/>
    </xf>
    <xf numFmtId="0" fontId="53" fillId="6" borderId="6" xfId="0" applyFont="1" applyFill="1" applyBorder="1" applyAlignment="1">
      <alignment horizontal="center" vertical="center" wrapText="1"/>
    </xf>
    <xf numFmtId="0" fontId="53" fillId="6" borderId="8" xfId="0" applyFont="1" applyFill="1" applyBorder="1" applyAlignment="1">
      <alignment horizontal="center" vertical="center" wrapText="1"/>
    </xf>
    <xf numFmtId="0" fontId="53" fillId="6" borderId="7" xfId="0" applyFont="1" applyFill="1" applyBorder="1" applyAlignment="1">
      <alignment horizontal="center" vertical="center" wrapText="1"/>
    </xf>
    <xf numFmtId="0" fontId="38" fillId="0" borderId="6" xfId="0" applyFont="1" applyBorder="1" applyAlignment="1">
      <alignment horizontal="center" vertical="center" wrapText="1"/>
    </xf>
    <xf numFmtId="0" fontId="38" fillId="0" borderId="8" xfId="0" applyFont="1" applyBorder="1" applyAlignment="1">
      <alignment horizontal="center" vertical="center" wrapText="1"/>
    </xf>
    <xf numFmtId="0" fontId="38" fillId="0" borderId="7" xfId="0" applyFont="1" applyBorder="1" applyAlignment="1">
      <alignment horizontal="center" vertical="center" wrapText="1"/>
    </xf>
    <xf numFmtId="0" fontId="53" fillId="0" borderId="6" xfId="0" applyFont="1" applyBorder="1" applyAlignment="1">
      <alignment horizontal="center" vertical="center" wrapText="1"/>
    </xf>
    <xf numFmtId="0" fontId="53" fillId="0" borderId="8" xfId="0" applyFont="1" applyBorder="1" applyAlignment="1">
      <alignment horizontal="center" vertical="center" wrapText="1"/>
    </xf>
    <xf numFmtId="0" fontId="53" fillId="0" borderId="7" xfId="0" applyFont="1" applyBorder="1" applyAlignment="1">
      <alignment horizontal="center" vertical="center" wrapText="1"/>
    </xf>
    <xf numFmtId="0" fontId="11" fillId="9" borderId="17" xfId="0" applyFont="1" applyFill="1" applyBorder="1" applyAlignment="1">
      <alignment horizontal="center" vertical="center" wrapText="1"/>
    </xf>
    <xf numFmtId="0" fontId="11" fillId="9" borderId="18" xfId="0" applyFont="1" applyFill="1" applyBorder="1" applyAlignment="1">
      <alignment horizontal="center" vertical="center" wrapText="1"/>
    </xf>
    <xf numFmtId="0" fontId="11" fillId="9" borderId="19" xfId="0" applyFont="1" applyFill="1" applyBorder="1" applyAlignment="1">
      <alignment horizontal="center" vertical="center" wrapText="1"/>
    </xf>
    <xf numFmtId="0" fontId="0" fillId="0" borderId="15" xfId="0" applyBorder="1" applyAlignment="1">
      <alignment horizontal="center"/>
    </xf>
    <xf numFmtId="0" fontId="0" fillId="0" borderId="16" xfId="0" applyBorder="1" applyAlignment="1">
      <alignment horizontal="center"/>
    </xf>
    <xf numFmtId="0" fontId="2" fillId="3" borderId="11" xfId="0" applyFont="1" applyFill="1" applyBorder="1" applyAlignment="1">
      <alignment horizontal="center" vertical="center" wrapText="1"/>
    </xf>
    <xf numFmtId="0" fontId="2" fillId="3" borderId="12" xfId="0" applyFont="1" applyFill="1" applyBorder="1" applyAlignment="1">
      <alignment horizontal="center" vertical="center" wrapText="1"/>
    </xf>
    <xf numFmtId="0" fontId="2" fillId="3" borderId="15" xfId="0" applyFont="1" applyFill="1" applyBorder="1" applyAlignment="1">
      <alignment horizontal="center" vertical="center" wrapText="1"/>
    </xf>
    <xf numFmtId="0" fontId="2" fillId="3" borderId="16" xfId="0" applyFont="1" applyFill="1" applyBorder="1" applyAlignment="1">
      <alignment horizontal="center" vertical="center" wrapText="1"/>
    </xf>
    <xf numFmtId="0" fontId="1" fillId="7" borderId="10" xfId="0" applyFont="1" applyFill="1" applyBorder="1" applyAlignment="1">
      <alignment horizontal="center" vertical="center" wrapText="1"/>
    </xf>
    <xf numFmtId="0" fontId="1" fillId="7" borderId="11" xfId="0" applyFont="1" applyFill="1" applyBorder="1" applyAlignment="1">
      <alignment horizontal="center" vertical="center" wrapText="1"/>
    </xf>
    <xf numFmtId="0" fontId="1" fillId="7" borderId="12" xfId="0" applyFont="1" applyFill="1" applyBorder="1" applyAlignment="1">
      <alignment horizontal="center" vertical="center" wrapText="1"/>
    </xf>
    <xf numFmtId="0" fontId="1" fillId="7" borderId="14" xfId="0" applyFont="1" applyFill="1" applyBorder="1" applyAlignment="1">
      <alignment horizontal="center" vertical="center" wrapText="1"/>
    </xf>
    <xf numFmtId="0" fontId="1" fillId="7" borderId="15" xfId="0" applyFont="1" applyFill="1" applyBorder="1" applyAlignment="1">
      <alignment horizontal="center" vertical="center" wrapText="1"/>
    </xf>
    <xf numFmtId="0" fontId="1" fillId="7" borderId="16" xfId="0" applyFont="1" applyFill="1" applyBorder="1" applyAlignment="1">
      <alignment horizontal="center" vertical="center" wrapText="1"/>
    </xf>
  </cellXfs>
  <cellStyles count="7">
    <cellStyle name="Hipervínculo" xfId="1" builtinId="8"/>
    <cellStyle name="Millares" xfId="6" builtinId="3"/>
    <cellStyle name="Millares 3" xfId="3"/>
    <cellStyle name="Moneda" xfId="4" builtinId="4"/>
    <cellStyle name="Normal" xfId="0" builtinId="0"/>
    <cellStyle name="Normal 3" xfId="5"/>
    <cellStyle name="Porcentaje" xfId="2" builtinId="5"/>
  </cellStyles>
  <dxfs count="0"/>
  <tableStyles count="0" defaultTableStyle="TableStyleMedium2" defaultPivotStyle="PivotStyleLight16"/>
  <colors>
    <mruColors>
      <color rgb="FF0000FF"/>
      <color rgb="FF00FF00"/>
      <color rgb="FF64FA76"/>
      <color rgb="FFB1B1E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108858</xdr:rowOff>
    </xdr:from>
    <xdr:to>
      <xdr:col>2</xdr:col>
      <xdr:colOff>145541</xdr:colOff>
      <xdr:row>2</xdr:row>
      <xdr:rowOff>0</xdr:rowOff>
    </xdr:to>
    <xdr:pic>
      <xdr:nvPicPr>
        <xdr:cNvPr id="2" name="Imagen 1"/>
        <xdr:cNvPicPr>
          <a:picLocks noChangeAspect="1"/>
        </xdr:cNvPicPr>
      </xdr:nvPicPr>
      <xdr:blipFill>
        <a:blip xmlns:r="http://schemas.openxmlformats.org/officeDocument/2006/relationships" r:embed="rId1"/>
        <a:stretch>
          <a:fillRect/>
        </a:stretch>
      </xdr:blipFill>
      <xdr:spPr>
        <a:xfrm>
          <a:off x="0" y="108858"/>
          <a:ext cx="2499577" cy="1238249"/>
        </a:xfrm>
        <a:prstGeom prst="rect">
          <a:avLst/>
        </a:prstGeom>
      </xdr:spPr>
    </xdr:pic>
    <xdr:clientData/>
  </xdr:twoCellAnchor>
  <xdr:twoCellAnchor>
    <xdr:from>
      <xdr:col>15</xdr:col>
      <xdr:colOff>539750</xdr:colOff>
      <xdr:row>121</xdr:row>
      <xdr:rowOff>415925</xdr:rowOff>
    </xdr:from>
    <xdr:to>
      <xdr:col>17</xdr:col>
      <xdr:colOff>215900</xdr:colOff>
      <xdr:row>121</xdr:row>
      <xdr:rowOff>415925</xdr:rowOff>
    </xdr:to>
    <xdr:pic>
      <xdr:nvPicPr>
        <xdr:cNvPr id="4" name="Imagen 3">
          <a:extLst>
            <a:ext uri="{FF2B5EF4-FFF2-40B4-BE49-F238E27FC236}">
              <a16:creationId xmlns:a16="http://schemas.microsoft.com/office/drawing/2014/main" xmlns="" id="{00000000-0008-0000-0000-000006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5288875" y="73186925"/>
          <a:ext cx="4422775"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17</xdr:col>
      <xdr:colOff>0</xdr:colOff>
      <xdr:row>97</xdr:row>
      <xdr:rowOff>2600325</xdr:rowOff>
    </xdr:from>
    <xdr:to>
      <xdr:col>18</xdr:col>
      <xdr:colOff>0</xdr:colOff>
      <xdr:row>97</xdr:row>
      <xdr:rowOff>2600325</xdr:rowOff>
    </xdr:to>
    <xdr:pic>
      <xdr:nvPicPr>
        <xdr:cNvPr id="2" name="Imagen 56">
          <a:extLst>
            <a:ext uri="{FF2B5EF4-FFF2-40B4-BE49-F238E27FC236}">
              <a16:creationId xmlns:a16="http://schemas.microsoft.com/office/drawing/2014/main" xmlns="" id="{00000000-0008-0000-02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57600" y="64693800"/>
          <a:ext cx="2343150"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16</xdr:col>
      <xdr:colOff>1936750</xdr:colOff>
      <xdr:row>117</xdr:row>
      <xdr:rowOff>317500</xdr:rowOff>
    </xdr:from>
    <xdr:to>
      <xdr:col>17</xdr:col>
      <xdr:colOff>2540000</xdr:colOff>
      <xdr:row>117</xdr:row>
      <xdr:rowOff>317500</xdr:rowOff>
    </xdr:to>
    <xdr:pic>
      <xdr:nvPicPr>
        <xdr:cNvPr id="3" name="Imagen 23">
          <a:extLst>
            <a:ext uri="{FF2B5EF4-FFF2-40B4-BE49-F238E27FC236}">
              <a16:creationId xmlns:a16="http://schemas.microsoft.com/office/drawing/2014/main" xmlns="" id="{00000000-0008-0000-0200-00000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498850" y="75993625"/>
          <a:ext cx="2498725"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111125</xdr:colOff>
      <xdr:row>0</xdr:row>
      <xdr:rowOff>31750</xdr:rowOff>
    </xdr:from>
    <xdr:to>
      <xdr:col>1</xdr:col>
      <xdr:colOff>277077</xdr:colOff>
      <xdr:row>1</xdr:row>
      <xdr:rowOff>33270</xdr:rowOff>
    </xdr:to>
    <xdr:pic>
      <xdr:nvPicPr>
        <xdr:cNvPr id="4" name="Imagen 3"/>
        <xdr:cNvPicPr>
          <a:picLocks noChangeAspect="1"/>
        </xdr:cNvPicPr>
      </xdr:nvPicPr>
      <xdr:blipFill>
        <a:blip xmlns:r="http://schemas.openxmlformats.org/officeDocument/2006/relationships" r:embed="rId3"/>
        <a:stretch>
          <a:fillRect/>
        </a:stretch>
      </xdr:blipFill>
      <xdr:spPr>
        <a:xfrm>
          <a:off x="111125" y="31750"/>
          <a:ext cx="2499577" cy="141439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2499577</xdr:colOff>
      <xdr:row>1</xdr:row>
      <xdr:rowOff>11906</xdr:rowOff>
    </xdr:to>
    <xdr:pic>
      <xdr:nvPicPr>
        <xdr:cNvPr id="2" name="Imagen 1"/>
        <xdr:cNvPicPr>
          <a:picLocks noChangeAspect="1"/>
        </xdr:cNvPicPr>
      </xdr:nvPicPr>
      <xdr:blipFill>
        <a:blip xmlns:r="http://schemas.openxmlformats.org/officeDocument/2006/relationships" r:embed="rId1"/>
        <a:stretch>
          <a:fillRect/>
        </a:stretch>
      </xdr:blipFill>
      <xdr:spPr>
        <a:xfrm>
          <a:off x="0" y="0"/>
          <a:ext cx="2499577" cy="134540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64577</xdr:colOff>
      <xdr:row>0</xdr:row>
      <xdr:rowOff>32288</xdr:rowOff>
    </xdr:from>
    <xdr:to>
      <xdr:col>1</xdr:col>
      <xdr:colOff>677589</xdr:colOff>
      <xdr:row>0</xdr:row>
      <xdr:rowOff>1339957</xdr:rowOff>
    </xdr:to>
    <xdr:pic>
      <xdr:nvPicPr>
        <xdr:cNvPr id="2" name="Imagen 1"/>
        <xdr:cNvPicPr>
          <a:picLocks noChangeAspect="1"/>
        </xdr:cNvPicPr>
      </xdr:nvPicPr>
      <xdr:blipFill>
        <a:blip xmlns:r="http://schemas.openxmlformats.org/officeDocument/2006/relationships" r:embed="rId1"/>
        <a:stretch>
          <a:fillRect/>
        </a:stretch>
      </xdr:blipFill>
      <xdr:spPr>
        <a:xfrm>
          <a:off x="64577" y="32288"/>
          <a:ext cx="2276313" cy="130766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2</xdr:col>
      <xdr:colOff>0</xdr:colOff>
      <xdr:row>97</xdr:row>
      <xdr:rowOff>2600325</xdr:rowOff>
    </xdr:from>
    <xdr:to>
      <xdr:col>3</xdr:col>
      <xdr:colOff>0</xdr:colOff>
      <xdr:row>97</xdr:row>
      <xdr:rowOff>2600325</xdr:rowOff>
    </xdr:to>
    <xdr:pic>
      <xdr:nvPicPr>
        <xdr:cNvPr id="2" name="Imagen 56">
          <a:extLst>
            <a:ext uri="{FF2B5EF4-FFF2-40B4-BE49-F238E27FC236}">
              <a16:creationId xmlns:a16="http://schemas.microsoft.com/office/drawing/2014/main" xmlns="" id="{00000000-0008-0000-07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57600" y="64198500"/>
          <a:ext cx="2343150"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1936750</xdr:colOff>
      <xdr:row>117</xdr:row>
      <xdr:rowOff>317500</xdr:rowOff>
    </xdr:from>
    <xdr:to>
      <xdr:col>2</xdr:col>
      <xdr:colOff>2540000</xdr:colOff>
      <xdr:row>117</xdr:row>
      <xdr:rowOff>317500</xdr:rowOff>
    </xdr:to>
    <xdr:pic>
      <xdr:nvPicPr>
        <xdr:cNvPr id="3" name="Imagen 23">
          <a:extLst>
            <a:ext uri="{FF2B5EF4-FFF2-40B4-BE49-F238E27FC236}">
              <a16:creationId xmlns:a16="http://schemas.microsoft.com/office/drawing/2014/main" xmlns="" id="{00000000-0008-0000-07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498850" y="75498325"/>
          <a:ext cx="2498725"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381000</xdr:colOff>
      <xdr:row>0</xdr:row>
      <xdr:rowOff>0</xdr:rowOff>
    </xdr:from>
    <xdr:to>
      <xdr:col>2</xdr:col>
      <xdr:colOff>936625</xdr:colOff>
      <xdr:row>0</xdr:row>
      <xdr:rowOff>1527098</xdr:rowOff>
    </xdr:to>
    <xdr:pic>
      <xdr:nvPicPr>
        <xdr:cNvPr id="4" name="Imagen 3"/>
        <xdr:cNvPicPr>
          <a:picLocks noChangeAspect="1"/>
        </xdr:cNvPicPr>
      </xdr:nvPicPr>
      <xdr:blipFill>
        <a:blip xmlns:r="http://schemas.openxmlformats.org/officeDocument/2006/relationships" r:embed="rId3"/>
        <a:stretch>
          <a:fillRect/>
        </a:stretch>
      </xdr:blipFill>
      <xdr:spPr>
        <a:xfrm>
          <a:off x="381000" y="0"/>
          <a:ext cx="2698750" cy="1527098"/>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3" Type="http://schemas.openxmlformats.org/officeDocument/2006/relationships/hyperlink" Target="https://relatoria.consejodeestado.gov.co:8088/Vistas/Casos/list_procesos.aspx?guid=630013333001201500314016300123" TargetMode="External"/><Relationship Id="rId2" Type="http://schemas.openxmlformats.org/officeDocument/2006/relationships/hyperlink" Target="https://samairj.consejodeestado.gov.co/Vistas/Casos/list_procesos.aspx?guid=630013333002201600462016300123" TargetMode="External"/><Relationship Id="rId1" Type="http://schemas.openxmlformats.org/officeDocument/2006/relationships/hyperlink" Target="https://samairj.consejodeestado.gov.co/Vistas/Casos/list_procesos.aspx?guid=630013333002201600462016300123" TargetMode="External"/><Relationship Id="rId6" Type="http://schemas.openxmlformats.org/officeDocument/2006/relationships/drawing" Target="../drawings/drawing4.xml"/><Relationship Id="rId5" Type="http://schemas.openxmlformats.org/officeDocument/2006/relationships/printerSettings" Target="../printerSettings/printerSettings4.bin"/><Relationship Id="rId4" Type="http://schemas.openxmlformats.org/officeDocument/2006/relationships/hyperlink" Target="https://relatoria.consejodeestado.gov.co:8088/Vistas/Casos/list_procesos.aspx?guid=630012333000201700173006300123" TargetMode="Externa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54"/>
  <sheetViews>
    <sheetView topLeftCell="A107" zoomScale="80" zoomScaleNormal="80" workbookViewId="0">
      <selection activeCell="E117" sqref="E117"/>
    </sheetView>
  </sheetViews>
  <sheetFormatPr baseColWidth="10" defaultColWidth="11.42578125" defaultRowHeight="12.75" x14ac:dyDescent="0.25"/>
  <cols>
    <col min="1" max="1" width="15.85546875" style="4" customWidth="1"/>
    <col min="2" max="2" width="19.28515625" style="4" customWidth="1"/>
    <col min="3" max="3" width="19.85546875" style="4" customWidth="1"/>
    <col min="4" max="4" width="16.140625" style="4" customWidth="1"/>
    <col min="5" max="5" width="58.7109375" style="4" customWidth="1"/>
    <col min="6" max="6" width="18.85546875" style="4" customWidth="1"/>
    <col min="7" max="7" width="25.5703125" style="4" customWidth="1"/>
    <col min="8" max="8" width="28" style="4" customWidth="1"/>
    <col min="9" max="9" width="28.5703125" style="4" customWidth="1"/>
    <col min="10" max="10" width="34.28515625" style="4" customWidth="1"/>
    <col min="11" max="11" width="31.5703125" style="4" customWidth="1"/>
    <col min="12" max="12" width="28" style="4" customWidth="1"/>
    <col min="13" max="13" width="30.85546875" style="4" customWidth="1"/>
    <col min="14" max="14" width="31.85546875" style="4" customWidth="1"/>
    <col min="15" max="15" width="27.5703125" style="44" customWidth="1"/>
    <col min="16" max="16" width="23.85546875" style="4" customWidth="1"/>
    <col min="17" max="17" width="47.42578125" style="4" customWidth="1"/>
    <col min="18" max="18" width="45.5703125" style="4" customWidth="1"/>
    <col min="19" max="19" width="11.42578125" style="4"/>
    <col min="20" max="20" width="11.42578125" style="4" customWidth="1"/>
    <col min="21" max="16384" width="11.42578125" style="4"/>
  </cols>
  <sheetData>
    <row r="1" spans="1:19" ht="10.5" customHeight="1" x14ac:dyDescent="0.25"/>
    <row r="2" spans="1:19" ht="95.25" customHeight="1" x14ac:dyDescent="0.25">
      <c r="A2" s="287" t="s">
        <v>1015</v>
      </c>
      <c r="B2" s="287"/>
      <c r="C2" s="287"/>
      <c r="D2" s="287"/>
      <c r="E2" s="287"/>
      <c r="F2" s="287"/>
      <c r="G2" s="287"/>
      <c r="H2" s="287"/>
      <c r="I2" s="287"/>
      <c r="J2" s="287"/>
      <c r="K2" s="287"/>
      <c r="L2" s="287"/>
      <c r="M2" s="287"/>
      <c r="N2" s="287"/>
      <c r="O2" s="287"/>
      <c r="P2" s="287"/>
      <c r="Q2" s="287"/>
      <c r="R2" s="287"/>
    </row>
    <row r="3" spans="1:19" ht="35.25" customHeight="1" x14ac:dyDescent="0.25">
      <c r="A3" s="268" t="s">
        <v>1024</v>
      </c>
      <c r="B3" s="269"/>
      <c r="C3" s="269"/>
      <c r="D3" s="269"/>
      <c r="E3" s="269"/>
      <c r="F3" s="269"/>
      <c r="G3" s="270"/>
      <c r="H3" s="293" t="s">
        <v>842</v>
      </c>
      <c r="I3" s="293"/>
      <c r="J3" s="293" t="s">
        <v>842</v>
      </c>
      <c r="K3" s="293"/>
      <c r="L3" s="293" t="s">
        <v>842</v>
      </c>
      <c r="M3" s="293"/>
      <c r="N3" s="293" t="s">
        <v>842</v>
      </c>
      <c r="O3" s="293"/>
      <c r="P3" s="289" t="s">
        <v>0</v>
      </c>
      <c r="Q3" s="289"/>
      <c r="R3" s="290"/>
      <c r="S3" s="5"/>
    </row>
    <row r="4" spans="1:19" ht="28.5" customHeight="1" thickBot="1" x14ac:dyDescent="0.3">
      <c r="A4" s="271"/>
      <c r="B4" s="272"/>
      <c r="C4" s="272"/>
      <c r="D4" s="272"/>
      <c r="E4" s="272"/>
      <c r="F4" s="272"/>
      <c r="G4" s="273"/>
      <c r="H4" s="293"/>
      <c r="I4" s="293"/>
      <c r="J4" s="293"/>
      <c r="K4" s="293"/>
      <c r="L4" s="293"/>
      <c r="M4" s="293"/>
      <c r="N4" s="293"/>
      <c r="O4" s="293"/>
      <c r="P4" s="291"/>
      <c r="Q4" s="291"/>
      <c r="R4" s="292"/>
      <c r="S4" s="5"/>
    </row>
    <row r="5" spans="1:19" ht="54" customHeight="1" x14ac:dyDescent="0.25">
      <c r="A5" s="3" t="s">
        <v>1</v>
      </c>
      <c r="B5" s="2" t="s">
        <v>2</v>
      </c>
      <c r="C5" s="182" t="s">
        <v>10</v>
      </c>
      <c r="D5" s="189" t="s">
        <v>1192</v>
      </c>
      <c r="E5" s="189" t="s">
        <v>3</v>
      </c>
      <c r="F5" s="189" t="s">
        <v>1659</v>
      </c>
      <c r="G5" s="189" t="s">
        <v>6</v>
      </c>
      <c r="H5" s="110" t="s">
        <v>1016</v>
      </c>
      <c r="I5" s="110" t="s">
        <v>1017</v>
      </c>
      <c r="J5" s="110" t="s">
        <v>1018</v>
      </c>
      <c r="K5" s="110" t="s">
        <v>1019</v>
      </c>
      <c r="L5" s="110" t="s">
        <v>1020</v>
      </c>
      <c r="M5" s="110" t="s">
        <v>1021</v>
      </c>
      <c r="N5" s="110" t="s">
        <v>1022</v>
      </c>
      <c r="O5" s="110" t="s">
        <v>1023</v>
      </c>
      <c r="P5" s="1" t="s">
        <v>4</v>
      </c>
      <c r="Q5" s="1" t="s">
        <v>5</v>
      </c>
      <c r="R5" s="1" t="s">
        <v>6</v>
      </c>
      <c r="S5" s="5"/>
    </row>
    <row r="6" spans="1:19" ht="89.25" customHeight="1" x14ac:dyDescent="0.25">
      <c r="A6" s="284" t="s">
        <v>1193</v>
      </c>
      <c r="B6" s="284" t="s">
        <v>1195</v>
      </c>
      <c r="C6" s="284" t="s">
        <v>1196</v>
      </c>
      <c r="D6" s="284"/>
      <c r="E6" s="183" t="s">
        <v>1466</v>
      </c>
      <c r="F6" s="266" t="s">
        <v>1053</v>
      </c>
      <c r="G6" s="266" t="s">
        <v>1467</v>
      </c>
      <c r="H6" s="159"/>
      <c r="I6" s="154"/>
      <c r="J6" s="159"/>
      <c r="K6" s="154"/>
      <c r="L6" s="159"/>
      <c r="M6" s="121"/>
      <c r="N6" s="160"/>
      <c r="O6" s="111"/>
      <c r="P6" s="277" t="s">
        <v>1381</v>
      </c>
      <c r="Q6" s="283" t="s">
        <v>1382</v>
      </c>
      <c r="R6" s="283" t="s">
        <v>1383</v>
      </c>
      <c r="S6" s="5"/>
    </row>
    <row r="7" spans="1:19" ht="60" customHeight="1" x14ac:dyDescent="0.25">
      <c r="A7" s="286"/>
      <c r="B7" s="286"/>
      <c r="C7" s="286"/>
      <c r="D7" s="286"/>
      <c r="E7" s="183" t="s">
        <v>1468</v>
      </c>
      <c r="F7" s="266" t="s">
        <v>1053</v>
      </c>
      <c r="G7" s="266" t="s">
        <v>1469</v>
      </c>
      <c r="H7" s="159"/>
      <c r="I7" s="154"/>
      <c r="J7" s="159"/>
      <c r="K7" s="154"/>
      <c r="L7" s="159"/>
      <c r="M7" s="121"/>
      <c r="N7" s="160"/>
      <c r="O7" s="42"/>
      <c r="P7" s="277"/>
      <c r="Q7" s="283"/>
      <c r="R7" s="283"/>
      <c r="S7" s="5"/>
    </row>
    <row r="8" spans="1:19" ht="55.5" customHeight="1" x14ac:dyDescent="0.25">
      <c r="A8" s="286"/>
      <c r="B8" s="286"/>
      <c r="C8" s="286"/>
      <c r="D8" s="286"/>
      <c r="E8" s="183" t="s">
        <v>1121</v>
      </c>
      <c r="F8" s="266" t="s">
        <v>867</v>
      </c>
      <c r="G8" s="266" t="s">
        <v>1470</v>
      </c>
      <c r="H8" s="159"/>
      <c r="I8" s="154"/>
      <c r="J8" s="159"/>
      <c r="K8" s="154"/>
      <c r="L8" s="159"/>
      <c r="M8" s="121"/>
      <c r="N8" s="160"/>
      <c r="O8" s="111"/>
      <c r="P8" s="277"/>
      <c r="Q8" s="283"/>
      <c r="R8" s="283"/>
      <c r="S8" s="288"/>
    </row>
    <row r="9" spans="1:19" ht="51.75" customHeight="1" x14ac:dyDescent="0.25">
      <c r="A9" s="286"/>
      <c r="B9" s="286"/>
      <c r="C9" s="285"/>
      <c r="D9" s="285"/>
      <c r="E9" s="183" t="s">
        <v>1122</v>
      </c>
      <c r="F9" s="266" t="s">
        <v>1062</v>
      </c>
      <c r="G9" s="266" t="s">
        <v>1471</v>
      </c>
      <c r="H9" s="159"/>
      <c r="I9" s="154"/>
      <c r="J9" s="159"/>
      <c r="K9" s="154"/>
      <c r="L9" s="159"/>
      <c r="M9" s="9"/>
      <c r="N9" s="256"/>
      <c r="O9" s="7"/>
      <c r="P9" s="277"/>
      <c r="Q9" s="283"/>
      <c r="R9" s="283"/>
      <c r="S9" s="288"/>
    </row>
    <row r="10" spans="1:19" ht="48" customHeight="1" x14ac:dyDescent="0.25">
      <c r="A10" s="286"/>
      <c r="B10" s="286"/>
      <c r="C10" s="284" t="s">
        <v>1197</v>
      </c>
      <c r="D10" s="284"/>
      <c r="E10" s="183" t="s">
        <v>1123</v>
      </c>
      <c r="F10" s="266" t="s">
        <v>867</v>
      </c>
      <c r="G10" s="266" t="s">
        <v>867</v>
      </c>
      <c r="H10" s="161"/>
      <c r="I10" s="162"/>
      <c r="J10" s="161"/>
      <c r="K10" s="162"/>
      <c r="L10" s="161"/>
      <c r="M10" s="9"/>
      <c r="N10" s="256"/>
      <c r="O10" s="7"/>
      <c r="P10" s="277" t="s">
        <v>1381</v>
      </c>
      <c r="Q10" s="283" t="s">
        <v>1382</v>
      </c>
      <c r="R10" s="283" t="s">
        <v>1383</v>
      </c>
      <c r="S10" s="5"/>
    </row>
    <row r="11" spans="1:19" ht="43.5" customHeight="1" x14ac:dyDescent="0.25">
      <c r="A11" s="286"/>
      <c r="B11" s="286"/>
      <c r="C11" s="286"/>
      <c r="D11" s="286"/>
      <c r="E11" s="183" t="s">
        <v>1472</v>
      </c>
      <c r="F11" s="266" t="s">
        <v>1053</v>
      </c>
      <c r="G11" s="266" t="s">
        <v>1473</v>
      </c>
      <c r="H11" s="13"/>
      <c r="I11" s="162"/>
      <c r="J11" s="13"/>
      <c r="K11" s="162"/>
      <c r="L11" s="13"/>
      <c r="M11" s="133"/>
      <c r="N11" s="160"/>
      <c r="O11" s="42"/>
      <c r="P11" s="277"/>
      <c r="Q11" s="283"/>
      <c r="R11" s="283"/>
      <c r="S11" s="5"/>
    </row>
    <row r="12" spans="1:19" ht="43.5" customHeight="1" x14ac:dyDescent="0.25">
      <c r="A12" s="286"/>
      <c r="B12" s="286"/>
      <c r="C12" s="286"/>
      <c r="D12" s="286"/>
      <c r="E12" s="183" t="s">
        <v>1474</v>
      </c>
      <c r="F12" s="266" t="s">
        <v>1053</v>
      </c>
      <c r="G12" s="266" t="s">
        <v>1475</v>
      </c>
      <c r="H12" s="13"/>
      <c r="I12" s="162"/>
      <c r="J12" s="13"/>
      <c r="K12" s="162"/>
      <c r="L12" s="13"/>
      <c r="M12" s="133"/>
      <c r="N12" s="160"/>
      <c r="O12" s="42"/>
      <c r="P12" s="277"/>
      <c r="Q12" s="283"/>
      <c r="R12" s="283"/>
      <c r="S12" s="260"/>
    </row>
    <row r="13" spans="1:19" ht="42" customHeight="1" x14ac:dyDescent="0.25">
      <c r="A13" s="286"/>
      <c r="B13" s="286"/>
      <c r="C13" s="285"/>
      <c r="D13" s="285"/>
      <c r="E13" s="183" t="s">
        <v>1476</v>
      </c>
      <c r="F13" s="266" t="s">
        <v>1053</v>
      </c>
      <c r="G13" s="266" t="s">
        <v>1475</v>
      </c>
      <c r="H13" s="160"/>
      <c r="I13" s="162"/>
      <c r="J13" s="160"/>
      <c r="K13" s="162"/>
      <c r="L13" s="160"/>
      <c r="M13" s="133"/>
      <c r="N13" s="160"/>
      <c r="O13" s="42"/>
      <c r="P13" s="277"/>
      <c r="Q13" s="283"/>
      <c r="R13" s="283"/>
      <c r="S13" s="5"/>
    </row>
    <row r="14" spans="1:19" ht="50.25" customHeight="1" x14ac:dyDescent="0.25">
      <c r="A14" s="286"/>
      <c r="B14" s="286"/>
      <c r="C14" s="284" t="s">
        <v>1198</v>
      </c>
      <c r="D14" s="284"/>
      <c r="E14" s="183" t="s">
        <v>1124</v>
      </c>
      <c r="F14" s="266" t="s">
        <v>1477</v>
      </c>
      <c r="G14" s="266" t="s">
        <v>1478</v>
      </c>
      <c r="H14" s="160"/>
      <c r="I14" s="162"/>
      <c r="J14" s="160"/>
      <c r="K14" s="162"/>
      <c r="L14" s="160"/>
      <c r="M14" s="133"/>
      <c r="N14" s="160"/>
      <c r="O14" s="42"/>
      <c r="P14" s="278" t="s">
        <v>1381</v>
      </c>
      <c r="Q14" s="278" t="s">
        <v>1382</v>
      </c>
      <c r="R14" s="278" t="s">
        <v>1383</v>
      </c>
      <c r="S14" s="5"/>
    </row>
    <row r="15" spans="1:19" ht="58.5" customHeight="1" x14ac:dyDescent="0.25">
      <c r="A15" s="286"/>
      <c r="B15" s="286"/>
      <c r="C15" s="285"/>
      <c r="D15" s="285"/>
      <c r="E15" s="183" t="s">
        <v>1125</v>
      </c>
      <c r="F15" s="266" t="s">
        <v>1477</v>
      </c>
      <c r="G15" s="266" t="s">
        <v>1479</v>
      </c>
      <c r="H15" s="160"/>
      <c r="I15" s="162"/>
      <c r="J15" s="160"/>
      <c r="K15" s="162"/>
      <c r="L15" s="160"/>
      <c r="M15" s="135"/>
      <c r="N15" s="160"/>
      <c r="O15" s="111"/>
      <c r="P15" s="280"/>
      <c r="Q15" s="280"/>
      <c r="R15" s="280"/>
      <c r="S15" s="5"/>
    </row>
    <row r="16" spans="1:19" ht="62.25" customHeight="1" x14ac:dyDescent="0.25">
      <c r="A16" s="286"/>
      <c r="B16" s="286"/>
      <c r="C16" s="284" t="s">
        <v>1199</v>
      </c>
      <c r="D16" s="284"/>
      <c r="E16" s="183" t="s">
        <v>1480</v>
      </c>
      <c r="F16" s="266" t="s">
        <v>1481</v>
      </c>
      <c r="G16" s="266" t="s">
        <v>1482</v>
      </c>
      <c r="H16" s="160"/>
      <c r="I16" s="162"/>
      <c r="J16" s="160"/>
      <c r="K16" s="162"/>
      <c r="L16" s="160"/>
      <c r="M16" s="9"/>
      <c r="N16" s="9"/>
      <c r="O16" s="9"/>
      <c r="P16" s="278" t="s">
        <v>1384</v>
      </c>
      <c r="Q16" s="274" t="s">
        <v>1385</v>
      </c>
      <c r="R16" s="274" t="s">
        <v>1386</v>
      </c>
      <c r="S16" s="5"/>
    </row>
    <row r="17" spans="1:19" ht="35.25" customHeight="1" x14ac:dyDescent="0.25">
      <c r="A17" s="286"/>
      <c r="B17" s="286"/>
      <c r="C17" s="286"/>
      <c r="D17" s="286"/>
      <c r="E17" s="183" t="s">
        <v>1126</v>
      </c>
      <c r="F17" s="266" t="s">
        <v>1481</v>
      </c>
      <c r="G17" s="266" t="s">
        <v>867</v>
      </c>
      <c r="H17" s="160"/>
      <c r="I17" s="162"/>
      <c r="J17" s="160"/>
      <c r="K17" s="162"/>
      <c r="L17" s="160"/>
      <c r="M17" s="9"/>
      <c r="N17" s="9"/>
      <c r="O17" s="9"/>
      <c r="P17" s="279"/>
      <c r="Q17" s="275"/>
      <c r="R17" s="275"/>
      <c r="S17" s="5"/>
    </row>
    <row r="18" spans="1:19" ht="39.75" customHeight="1" x14ac:dyDescent="0.25">
      <c r="A18" s="286"/>
      <c r="B18" s="286"/>
      <c r="C18" s="286"/>
      <c r="D18" s="286"/>
      <c r="E18" s="183" t="s">
        <v>1483</v>
      </c>
      <c r="F18" s="266" t="s">
        <v>1053</v>
      </c>
      <c r="G18" s="266" t="s">
        <v>1484</v>
      </c>
      <c r="H18" s="160"/>
      <c r="I18" s="162"/>
      <c r="J18" s="160"/>
      <c r="K18" s="162"/>
      <c r="L18" s="160"/>
      <c r="M18" s="9"/>
      <c r="N18" s="9"/>
      <c r="O18" s="9"/>
      <c r="P18" s="279"/>
      <c r="Q18" s="276"/>
      <c r="R18" s="275"/>
      <c r="S18" s="5"/>
    </row>
    <row r="19" spans="1:19" ht="46.5" customHeight="1" x14ac:dyDescent="0.25">
      <c r="A19" s="286"/>
      <c r="B19" s="286"/>
      <c r="C19" s="286"/>
      <c r="D19" s="286"/>
      <c r="E19" s="183" t="s">
        <v>1127</v>
      </c>
      <c r="F19" s="266" t="s">
        <v>1481</v>
      </c>
      <c r="G19" s="266" t="s">
        <v>906</v>
      </c>
      <c r="H19" s="163"/>
      <c r="I19" s="162"/>
      <c r="J19" s="163"/>
      <c r="K19" s="162"/>
      <c r="L19" s="163"/>
      <c r="M19" s="133"/>
      <c r="N19" s="160"/>
      <c r="O19" s="42"/>
      <c r="P19" s="279"/>
      <c r="Q19" s="274" t="s">
        <v>1387</v>
      </c>
      <c r="R19" s="275"/>
      <c r="S19" s="5"/>
    </row>
    <row r="20" spans="1:19" ht="37.5" customHeight="1" x14ac:dyDescent="0.25">
      <c r="A20" s="286"/>
      <c r="B20" s="286"/>
      <c r="C20" s="286"/>
      <c r="D20" s="286"/>
      <c r="E20" s="183" t="s">
        <v>1485</v>
      </c>
      <c r="F20" s="266" t="s">
        <v>1481</v>
      </c>
      <c r="G20" s="266" t="s">
        <v>1486</v>
      </c>
      <c r="H20" s="163"/>
      <c r="I20" s="162"/>
      <c r="J20" s="163"/>
      <c r="K20" s="162"/>
      <c r="L20" s="163"/>
      <c r="M20" s="133"/>
      <c r="N20" s="160"/>
      <c r="O20" s="42"/>
      <c r="P20" s="279"/>
      <c r="Q20" s="275"/>
      <c r="R20" s="275"/>
      <c r="S20" s="5"/>
    </row>
    <row r="21" spans="1:19" ht="68.25" customHeight="1" x14ac:dyDescent="0.25">
      <c r="A21" s="286"/>
      <c r="B21" s="286"/>
      <c r="C21" s="286"/>
      <c r="D21" s="286"/>
      <c r="E21" s="183" t="s">
        <v>1487</v>
      </c>
      <c r="F21" s="266" t="s">
        <v>1053</v>
      </c>
      <c r="G21" s="266" t="s">
        <v>1488</v>
      </c>
      <c r="H21" s="163"/>
      <c r="I21" s="162"/>
      <c r="J21" s="163"/>
      <c r="K21" s="162"/>
      <c r="L21" s="163"/>
      <c r="M21" s="133"/>
      <c r="N21" s="160"/>
      <c r="O21" s="42"/>
      <c r="P21" s="279"/>
      <c r="Q21" s="275"/>
      <c r="R21" s="275"/>
      <c r="S21" s="5"/>
    </row>
    <row r="22" spans="1:19" ht="34.5" customHeight="1" x14ac:dyDescent="0.25">
      <c r="A22" s="286"/>
      <c r="B22" s="286"/>
      <c r="C22" s="286"/>
      <c r="D22" s="286"/>
      <c r="E22" s="183" t="s">
        <v>1489</v>
      </c>
      <c r="F22" s="266" t="s">
        <v>1053</v>
      </c>
      <c r="G22" s="266" t="s">
        <v>1488</v>
      </c>
      <c r="H22" s="160"/>
      <c r="I22" s="162"/>
      <c r="J22" s="160"/>
      <c r="K22" s="162"/>
      <c r="L22" s="160"/>
      <c r="M22" s="136"/>
      <c r="N22" s="160"/>
      <c r="O22" s="111"/>
      <c r="P22" s="279"/>
      <c r="Q22" s="275"/>
      <c r="R22" s="275"/>
      <c r="S22" s="5"/>
    </row>
    <row r="23" spans="1:19" ht="33" customHeight="1" x14ac:dyDescent="0.25">
      <c r="A23" s="286"/>
      <c r="B23" s="286"/>
      <c r="C23" s="286"/>
      <c r="D23" s="286"/>
      <c r="E23" s="184" t="s">
        <v>1490</v>
      </c>
      <c r="F23" s="267" t="s">
        <v>1053</v>
      </c>
      <c r="G23" s="267" t="s">
        <v>1491</v>
      </c>
      <c r="H23" s="160"/>
      <c r="I23" s="162"/>
      <c r="J23" s="160"/>
      <c r="K23" s="162"/>
      <c r="L23" s="160"/>
      <c r="M23" s="133"/>
      <c r="N23" s="160"/>
      <c r="O23" s="42"/>
      <c r="P23" s="279"/>
      <c r="Q23" s="275"/>
      <c r="R23" s="275"/>
      <c r="S23" s="5"/>
    </row>
    <row r="24" spans="1:19" ht="33" customHeight="1" x14ac:dyDescent="0.25">
      <c r="A24" s="286"/>
      <c r="B24" s="286"/>
      <c r="C24" s="285"/>
      <c r="D24" s="285"/>
      <c r="E24" s="183" t="s">
        <v>1128</v>
      </c>
      <c r="F24" s="266" t="s">
        <v>1492</v>
      </c>
      <c r="G24" s="266" t="s">
        <v>1493</v>
      </c>
      <c r="H24" s="160"/>
      <c r="I24" s="162"/>
      <c r="J24" s="160"/>
      <c r="K24" s="162"/>
      <c r="L24" s="160"/>
      <c r="M24" s="133"/>
      <c r="N24" s="160"/>
      <c r="O24" s="111"/>
      <c r="P24" s="280"/>
      <c r="Q24" s="276"/>
      <c r="R24" s="276"/>
      <c r="S24" s="257"/>
    </row>
    <row r="25" spans="1:19" ht="32.25" customHeight="1" x14ac:dyDescent="0.25">
      <c r="A25" s="286"/>
      <c r="B25" s="286"/>
      <c r="C25" s="284" t="s">
        <v>1200</v>
      </c>
      <c r="D25" s="284"/>
      <c r="E25" s="183" t="s">
        <v>1494</v>
      </c>
      <c r="F25" s="266" t="s">
        <v>1053</v>
      </c>
      <c r="G25" s="266" t="s">
        <v>1495</v>
      </c>
      <c r="H25" s="160"/>
      <c r="I25" s="162"/>
      <c r="J25" s="160"/>
      <c r="K25" s="162"/>
      <c r="L25" s="160"/>
      <c r="M25" s="133"/>
      <c r="N25" s="160"/>
      <c r="O25" s="111"/>
      <c r="P25" s="278" t="s">
        <v>1388</v>
      </c>
      <c r="Q25" s="278" t="s">
        <v>1389</v>
      </c>
      <c r="R25" s="278" t="s">
        <v>1390</v>
      </c>
      <c r="S25" s="5"/>
    </row>
    <row r="26" spans="1:19" ht="36.75" customHeight="1" x14ac:dyDescent="0.25">
      <c r="A26" s="286"/>
      <c r="B26" s="286"/>
      <c r="C26" s="286"/>
      <c r="D26" s="286"/>
      <c r="E26" s="184" t="s">
        <v>1496</v>
      </c>
      <c r="F26" s="267" t="s">
        <v>1053</v>
      </c>
      <c r="G26" s="267" t="s">
        <v>1495</v>
      </c>
      <c r="H26" s="160"/>
      <c r="I26" s="162"/>
      <c r="J26" s="160"/>
      <c r="K26" s="162"/>
      <c r="L26" s="160"/>
      <c r="M26" s="135"/>
      <c r="N26" s="160"/>
      <c r="O26" s="42"/>
      <c r="P26" s="279"/>
      <c r="Q26" s="279"/>
      <c r="R26" s="279"/>
      <c r="S26" s="5"/>
    </row>
    <row r="27" spans="1:19" ht="47.25" customHeight="1" x14ac:dyDescent="0.25">
      <c r="A27" s="286"/>
      <c r="B27" s="286"/>
      <c r="C27" s="286"/>
      <c r="D27" s="286"/>
      <c r="E27" s="183" t="s">
        <v>1497</v>
      </c>
      <c r="F27" s="266" t="s">
        <v>1053</v>
      </c>
      <c r="G27" s="266" t="s">
        <v>1498</v>
      </c>
      <c r="H27" s="160"/>
      <c r="I27" s="162"/>
      <c r="J27" s="160"/>
      <c r="K27" s="162"/>
      <c r="L27" s="160"/>
      <c r="M27" s="133"/>
      <c r="N27" s="160"/>
      <c r="O27" s="42"/>
      <c r="P27" s="279"/>
      <c r="Q27" s="279"/>
      <c r="R27" s="279"/>
      <c r="S27" s="5"/>
    </row>
    <row r="28" spans="1:19" ht="39" customHeight="1" x14ac:dyDescent="0.25">
      <c r="A28" s="286"/>
      <c r="B28" s="286"/>
      <c r="C28" s="286"/>
      <c r="D28" s="286"/>
      <c r="E28" s="183" t="s">
        <v>1129</v>
      </c>
      <c r="F28" s="266" t="s">
        <v>855</v>
      </c>
      <c r="G28" s="266" t="s">
        <v>1499</v>
      </c>
      <c r="H28" s="160"/>
      <c r="I28" s="162"/>
      <c r="J28" s="160"/>
      <c r="K28" s="162"/>
      <c r="L28" s="160"/>
      <c r="M28" s="133"/>
      <c r="N28" s="160"/>
      <c r="O28" s="42"/>
      <c r="P28" s="279"/>
      <c r="Q28" s="279"/>
      <c r="R28" s="279"/>
      <c r="S28" s="5"/>
    </row>
    <row r="29" spans="1:19" ht="67.5" customHeight="1" x14ac:dyDescent="0.25">
      <c r="A29" s="286"/>
      <c r="B29" s="286"/>
      <c r="C29" s="286"/>
      <c r="D29" s="286"/>
      <c r="E29" s="183" t="s">
        <v>1130</v>
      </c>
      <c r="F29" s="266" t="s">
        <v>1053</v>
      </c>
      <c r="G29" s="266" t="s">
        <v>1500</v>
      </c>
      <c r="H29" s="160"/>
      <c r="I29" s="162"/>
      <c r="J29" s="160"/>
      <c r="K29" s="162"/>
      <c r="L29" s="160"/>
      <c r="M29" s="133"/>
      <c r="N29" s="160"/>
      <c r="O29" s="42"/>
      <c r="P29" s="279"/>
      <c r="Q29" s="279"/>
      <c r="R29" s="279"/>
      <c r="S29" s="5"/>
    </row>
    <row r="30" spans="1:19" ht="62.25" customHeight="1" x14ac:dyDescent="0.25">
      <c r="A30" s="286"/>
      <c r="B30" s="286"/>
      <c r="C30" s="286"/>
      <c r="D30" s="286"/>
      <c r="E30" s="183" t="s">
        <v>1501</v>
      </c>
      <c r="F30" s="266" t="s">
        <v>1477</v>
      </c>
      <c r="G30" s="266" t="s">
        <v>1502</v>
      </c>
      <c r="H30" s="160"/>
      <c r="I30" s="162"/>
      <c r="J30" s="160"/>
      <c r="K30" s="162"/>
      <c r="L30" s="160"/>
      <c r="M30" s="133"/>
      <c r="N30" s="160"/>
      <c r="O30" s="42"/>
      <c r="P30" s="279"/>
      <c r="Q30" s="279"/>
      <c r="R30" s="279"/>
      <c r="S30" s="5"/>
    </row>
    <row r="31" spans="1:19" ht="66" customHeight="1" x14ac:dyDescent="0.25">
      <c r="A31" s="286"/>
      <c r="B31" s="286"/>
      <c r="C31" s="286"/>
      <c r="D31" s="286"/>
      <c r="E31" s="183" t="s">
        <v>1503</v>
      </c>
      <c r="F31" s="266" t="s">
        <v>1477</v>
      </c>
      <c r="G31" s="266" t="s">
        <v>1504</v>
      </c>
      <c r="H31" s="160"/>
      <c r="I31" s="162"/>
      <c r="J31" s="160"/>
      <c r="K31" s="162"/>
      <c r="L31" s="160"/>
      <c r="M31" s="133"/>
      <c r="N31" s="160"/>
      <c r="O31" s="42"/>
      <c r="P31" s="279"/>
      <c r="Q31" s="279"/>
      <c r="R31" s="279"/>
      <c r="S31" s="6"/>
    </row>
    <row r="32" spans="1:19" ht="65.25" customHeight="1" x14ac:dyDescent="0.25">
      <c r="A32" s="286"/>
      <c r="B32" s="286"/>
      <c r="C32" s="285"/>
      <c r="D32" s="285"/>
      <c r="E32" s="183" t="s">
        <v>1131</v>
      </c>
      <c r="F32" s="266" t="s">
        <v>1477</v>
      </c>
      <c r="G32" s="266" t="s">
        <v>1505</v>
      </c>
      <c r="H32" s="160"/>
      <c r="I32" s="162"/>
      <c r="J32" s="160"/>
      <c r="K32" s="162"/>
      <c r="L32" s="160"/>
      <c r="M32" s="133"/>
      <c r="N32" s="160"/>
      <c r="O32" s="42"/>
      <c r="P32" s="280"/>
      <c r="Q32" s="280"/>
      <c r="R32" s="280"/>
      <c r="S32" s="5"/>
    </row>
    <row r="33" spans="1:19" ht="55.5" customHeight="1" x14ac:dyDescent="0.25">
      <c r="A33" s="286"/>
      <c r="B33" s="286"/>
      <c r="C33" s="284" t="s">
        <v>1465</v>
      </c>
      <c r="D33" s="284"/>
      <c r="E33" s="184" t="s">
        <v>1132</v>
      </c>
      <c r="F33" s="267" t="s">
        <v>863</v>
      </c>
      <c r="G33" s="267" t="s">
        <v>1506</v>
      </c>
      <c r="H33" s="163"/>
      <c r="I33" s="162"/>
      <c r="J33" s="163"/>
      <c r="K33" s="162"/>
      <c r="L33" s="163"/>
      <c r="M33" s="133"/>
      <c r="N33" s="160"/>
      <c r="O33" s="42"/>
      <c r="P33" s="274" t="s">
        <v>1391</v>
      </c>
      <c r="Q33" s="274" t="s">
        <v>1392</v>
      </c>
      <c r="R33" s="274" t="s">
        <v>1394</v>
      </c>
      <c r="S33" s="5"/>
    </row>
    <row r="34" spans="1:19" ht="41.25" customHeight="1" x14ac:dyDescent="0.25">
      <c r="A34" s="286"/>
      <c r="B34" s="286"/>
      <c r="C34" s="286"/>
      <c r="D34" s="286"/>
      <c r="E34" s="184" t="s">
        <v>1507</v>
      </c>
      <c r="F34" s="267" t="s">
        <v>1053</v>
      </c>
      <c r="G34" s="267" t="s">
        <v>1508</v>
      </c>
      <c r="H34" s="163"/>
      <c r="I34" s="162"/>
      <c r="J34" s="163"/>
      <c r="K34" s="162"/>
      <c r="L34" s="163"/>
      <c r="M34" s="133"/>
      <c r="N34" s="160"/>
      <c r="O34" s="42"/>
      <c r="P34" s="275"/>
      <c r="Q34" s="275"/>
      <c r="R34" s="275"/>
      <c r="S34" s="5"/>
    </row>
    <row r="35" spans="1:19" ht="51" customHeight="1" x14ac:dyDescent="0.25">
      <c r="A35" s="286"/>
      <c r="B35" s="286"/>
      <c r="C35" s="286"/>
      <c r="D35" s="286"/>
      <c r="E35" s="184" t="s">
        <v>1509</v>
      </c>
      <c r="F35" s="267" t="s">
        <v>1062</v>
      </c>
      <c r="G35" s="267" t="s">
        <v>1510</v>
      </c>
      <c r="H35" s="163"/>
      <c r="I35" s="162"/>
      <c r="J35" s="163"/>
      <c r="K35" s="162"/>
      <c r="L35" s="163"/>
      <c r="M35" s="133"/>
      <c r="N35" s="160"/>
      <c r="O35" s="42"/>
      <c r="P35" s="275"/>
      <c r="Q35" s="275"/>
      <c r="R35" s="275"/>
      <c r="S35" s="5"/>
    </row>
    <row r="36" spans="1:19" ht="22.5" x14ac:dyDescent="0.25">
      <c r="A36" s="286"/>
      <c r="B36" s="286"/>
      <c r="C36" s="286"/>
      <c r="D36" s="286"/>
      <c r="E36" s="184" t="s">
        <v>1133</v>
      </c>
      <c r="F36" s="267" t="s">
        <v>1511</v>
      </c>
      <c r="G36" s="267" t="s">
        <v>1512</v>
      </c>
      <c r="H36" s="163"/>
      <c r="I36" s="162"/>
      <c r="J36" s="163"/>
      <c r="K36" s="162"/>
      <c r="L36" s="163"/>
      <c r="M36" s="133"/>
      <c r="N36" s="160"/>
      <c r="O36" s="42"/>
      <c r="P36" s="275"/>
      <c r="Q36" s="275"/>
      <c r="R36" s="275"/>
      <c r="S36" s="5"/>
    </row>
    <row r="37" spans="1:19" ht="37.5" customHeight="1" x14ac:dyDescent="0.25">
      <c r="A37" s="286"/>
      <c r="B37" s="286"/>
      <c r="C37" s="286"/>
      <c r="D37" s="286"/>
      <c r="E37" s="183" t="s">
        <v>1513</v>
      </c>
      <c r="F37" s="266" t="s">
        <v>1492</v>
      </c>
      <c r="G37" s="266" t="s">
        <v>1514</v>
      </c>
      <c r="H37" s="163"/>
      <c r="I37" s="162"/>
      <c r="J37" s="163"/>
      <c r="K37" s="162"/>
      <c r="L37" s="163"/>
      <c r="M37" s="133"/>
      <c r="N37" s="160"/>
      <c r="O37" s="42"/>
      <c r="P37" s="275"/>
      <c r="Q37" s="275"/>
      <c r="R37" s="275"/>
      <c r="S37" s="5"/>
    </row>
    <row r="38" spans="1:19" ht="33" customHeight="1" x14ac:dyDescent="0.25">
      <c r="A38" s="286"/>
      <c r="B38" s="286"/>
      <c r="C38" s="286"/>
      <c r="D38" s="286"/>
      <c r="E38" s="184" t="s">
        <v>1134</v>
      </c>
      <c r="F38" s="267" t="s">
        <v>1477</v>
      </c>
      <c r="G38" s="267" t="s">
        <v>1515</v>
      </c>
      <c r="H38" s="163"/>
      <c r="I38" s="162"/>
      <c r="J38" s="163"/>
      <c r="K38" s="162"/>
      <c r="L38" s="163"/>
      <c r="M38" s="134"/>
      <c r="N38" s="160"/>
      <c r="O38" s="111"/>
      <c r="P38" s="275"/>
      <c r="Q38" s="275"/>
      <c r="R38" s="275"/>
      <c r="S38" s="5"/>
    </row>
    <row r="39" spans="1:19" ht="36.75" customHeight="1" x14ac:dyDescent="0.25">
      <c r="A39" s="286"/>
      <c r="B39" s="286"/>
      <c r="C39" s="286"/>
      <c r="D39" s="286"/>
      <c r="E39" s="183" t="s">
        <v>1516</v>
      </c>
      <c r="F39" s="266" t="s">
        <v>1053</v>
      </c>
      <c r="G39" s="266" t="s">
        <v>1517</v>
      </c>
      <c r="H39" s="163"/>
      <c r="I39" s="162"/>
      <c r="J39" s="163"/>
      <c r="K39" s="162"/>
      <c r="L39" s="163"/>
      <c r="M39" s="133"/>
      <c r="N39" s="160"/>
      <c r="O39" s="42"/>
      <c r="P39" s="275"/>
      <c r="Q39" s="275"/>
      <c r="R39" s="275"/>
      <c r="S39" s="5"/>
    </row>
    <row r="40" spans="1:19" ht="38.25" customHeight="1" x14ac:dyDescent="0.25">
      <c r="A40" s="286"/>
      <c r="B40" s="286"/>
      <c r="C40" s="286"/>
      <c r="D40" s="286"/>
      <c r="E40" s="183" t="s">
        <v>1135</v>
      </c>
      <c r="F40" s="266" t="s">
        <v>1477</v>
      </c>
      <c r="G40" s="266" t="s">
        <v>1518</v>
      </c>
      <c r="H40" s="163"/>
      <c r="I40" s="162"/>
      <c r="J40" s="163"/>
      <c r="K40" s="162"/>
      <c r="L40" s="163"/>
      <c r="M40" s="133"/>
      <c r="N40" s="160"/>
      <c r="O40" s="42"/>
      <c r="P40" s="275"/>
      <c r="Q40" s="275"/>
      <c r="R40" s="275"/>
      <c r="S40" s="5"/>
    </row>
    <row r="41" spans="1:19" ht="63" customHeight="1" x14ac:dyDescent="0.25">
      <c r="A41" s="286"/>
      <c r="B41" s="286"/>
      <c r="C41" s="286"/>
      <c r="D41" s="286"/>
      <c r="E41" s="183" t="s">
        <v>1519</v>
      </c>
      <c r="F41" s="266" t="s">
        <v>1053</v>
      </c>
      <c r="G41" s="266" t="s">
        <v>1520</v>
      </c>
      <c r="H41" s="160"/>
      <c r="I41" s="162"/>
      <c r="J41" s="160"/>
      <c r="K41" s="162"/>
      <c r="L41" s="160"/>
      <c r="M41" s="133"/>
      <c r="N41" s="160"/>
      <c r="O41" s="42"/>
      <c r="P41" s="275"/>
      <c r="Q41" s="275"/>
      <c r="R41" s="276"/>
      <c r="S41" s="5"/>
    </row>
    <row r="42" spans="1:19" ht="72" customHeight="1" x14ac:dyDescent="0.25">
      <c r="A42" s="286"/>
      <c r="B42" s="286"/>
      <c r="C42" s="286"/>
      <c r="D42" s="286"/>
      <c r="E42" s="184" t="s">
        <v>1521</v>
      </c>
      <c r="F42" s="267" t="s">
        <v>866</v>
      </c>
      <c r="G42" s="267" t="s">
        <v>1522</v>
      </c>
      <c r="H42" s="160"/>
      <c r="I42" s="162"/>
      <c r="J42" s="160"/>
      <c r="K42" s="162"/>
      <c r="L42" s="160"/>
      <c r="M42" s="133"/>
      <c r="N42" s="160"/>
      <c r="O42" s="42"/>
      <c r="P42" s="275"/>
      <c r="Q42" s="275"/>
      <c r="R42" s="274" t="s">
        <v>1393</v>
      </c>
      <c r="S42" s="5"/>
    </row>
    <row r="43" spans="1:19" ht="75" customHeight="1" x14ac:dyDescent="0.25">
      <c r="A43" s="286"/>
      <c r="B43" s="286"/>
      <c r="C43" s="286"/>
      <c r="D43" s="286"/>
      <c r="E43" s="184" t="s">
        <v>1523</v>
      </c>
      <c r="F43" s="267" t="s">
        <v>855</v>
      </c>
      <c r="G43" s="267" t="s">
        <v>1524</v>
      </c>
      <c r="H43" s="160"/>
      <c r="I43" s="162"/>
      <c r="J43" s="160"/>
      <c r="K43" s="162"/>
      <c r="L43" s="160"/>
      <c r="M43" s="133"/>
      <c r="N43" s="160"/>
      <c r="O43" s="42"/>
      <c r="P43" s="275"/>
      <c r="Q43" s="275"/>
      <c r="R43" s="275"/>
      <c r="S43" s="288"/>
    </row>
    <row r="44" spans="1:19" ht="43.5" customHeight="1" x14ac:dyDescent="0.25">
      <c r="A44" s="286"/>
      <c r="B44" s="286"/>
      <c r="C44" s="286"/>
      <c r="D44" s="286"/>
      <c r="E44" s="184" t="s">
        <v>1525</v>
      </c>
      <c r="F44" s="267" t="s">
        <v>1053</v>
      </c>
      <c r="G44" s="267" t="s">
        <v>1517</v>
      </c>
      <c r="H44" s="160"/>
      <c r="I44" s="162"/>
      <c r="J44" s="160"/>
      <c r="K44" s="162"/>
      <c r="L44" s="160"/>
      <c r="M44" s="133"/>
      <c r="N44" s="160"/>
      <c r="O44" s="42"/>
      <c r="P44" s="275"/>
      <c r="Q44" s="275"/>
      <c r="R44" s="275"/>
      <c r="S44" s="288"/>
    </row>
    <row r="45" spans="1:19" ht="42.75" customHeight="1" x14ac:dyDescent="0.25">
      <c r="A45" s="286"/>
      <c r="B45" s="286"/>
      <c r="C45" s="286"/>
      <c r="D45" s="286"/>
      <c r="E45" s="184" t="s">
        <v>1526</v>
      </c>
      <c r="F45" s="267" t="s">
        <v>1053</v>
      </c>
      <c r="G45" s="267" t="s">
        <v>1517</v>
      </c>
      <c r="H45" s="160"/>
      <c r="I45" s="162"/>
      <c r="J45" s="160"/>
      <c r="K45" s="162"/>
      <c r="L45" s="160"/>
      <c r="M45" s="133"/>
      <c r="N45" s="160"/>
      <c r="O45" s="42"/>
      <c r="P45" s="275"/>
      <c r="Q45" s="275"/>
      <c r="R45" s="275"/>
      <c r="S45" s="288"/>
    </row>
    <row r="46" spans="1:19" ht="56.25" customHeight="1" x14ac:dyDescent="0.25">
      <c r="A46" s="286"/>
      <c r="B46" s="285"/>
      <c r="C46" s="285"/>
      <c r="D46" s="285"/>
      <c r="E46" s="183" t="s">
        <v>1527</v>
      </c>
      <c r="F46" s="266" t="s">
        <v>855</v>
      </c>
      <c r="G46" s="266" t="s">
        <v>1528</v>
      </c>
      <c r="H46" s="160"/>
      <c r="I46" s="162"/>
      <c r="J46" s="160"/>
      <c r="K46" s="162"/>
      <c r="L46" s="160"/>
      <c r="M46" s="133"/>
      <c r="N46" s="160"/>
      <c r="O46" s="42"/>
      <c r="P46" s="276"/>
      <c r="Q46" s="276"/>
      <c r="R46" s="276"/>
      <c r="S46" s="5"/>
    </row>
    <row r="47" spans="1:19" ht="39" customHeight="1" x14ac:dyDescent="0.25">
      <c r="A47" s="286"/>
      <c r="B47" s="284" t="s">
        <v>1366</v>
      </c>
      <c r="C47" s="284" t="s">
        <v>1367</v>
      </c>
      <c r="D47" s="284"/>
      <c r="E47" s="183" t="s">
        <v>1529</v>
      </c>
      <c r="F47" s="266" t="s">
        <v>855</v>
      </c>
      <c r="G47" s="266" t="s">
        <v>1530</v>
      </c>
      <c r="H47" s="160"/>
      <c r="I47" s="162"/>
      <c r="J47" s="160"/>
      <c r="K47" s="162"/>
      <c r="L47" s="160"/>
      <c r="M47" s="133"/>
      <c r="N47" s="160"/>
      <c r="O47" s="42"/>
      <c r="P47" s="277" t="s">
        <v>1395</v>
      </c>
      <c r="Q47" s="277" t="s">
        <v>1402</v>
      </c>
      <c r="R47" s="146" t="s">
        <v>1403</v>
      </c>
      <c r="S47" s="5"/>
    </row>
    <row r="48" spans="1:19" ht="41.25" customHeight="1" x14ac:dyDescent="0.25">
      <c r="A48" s="286"/>
      <c r="B48" s="286"/>
      <c r="C48" s="286"/>
      <c r="D48" s="286"/>
      <c r="E48" s="183" t="s">
        <v>1158</v>
      </c>
      <c r="F48" s="266" t="s">
        <v>855</v>
      </c>
      <c r="G48" s="266" t="s">
        <v>1531</v>
      </c>
      <c r="H48" s="160"/>
      <c r="I48" s="162"/>
      <c r="J48" s="160"/>
      <c r="K48" s="162"/>
      <c r="L48" s="160"/>
      <c r="M48" s="133"/>
      <c r="N48" s="160"/>
      <c r="O48" s="42"/>
      <c r="P48" s="277"/>
      <c r="Q48" s="277"/>
      <c r="R48" s="277" t="s">
        <v>1404</v>
      </c>
      <c r="S48" s="5"/>
    </row>
    <row r="49" spans="1:19" ht="35.25" customHeight="1" x14ac:dyDescent="0.25">
      <c r="A49" s="286"/>
      <c r="B49" s="286"/>
      <c r="C49" s="286"/>
      <c r="D49" s="286"/>
      <c r="E49" s="183" t="s">
        <v>1159</v>
      </c>
      <c r="F49" s="266" t="s">
        <v>1477</v>
      </c>
      <c r="G49" s="266" t="s">
        <v>1532</v>
      </c>
      <c r="H49" s="160"/>
      <c r="I49" s="162"/>
      <c r="J49" s="160"/>
      <c r="K49" s="162"/>
      <c r="L49" s="160"/>
      <c r="M49" s="133"/>
      <c r="N49" s="160"/>
      <c r="O49" s="42"/>
      <c r="P49" s="277"/>
      <c r="Q49" s="277"/>
      <c r="R49" s="277"/>
      <c r="S49" s="5"/>
    </row>
    <row r="50" spans="1:19" ht="36" customHeight="1" x14ac:dyDescent="0.25">
      <c r="A50" s="286"/>
      <c r="B50" s="286"/>
      <c r="C50" s="286"/>
      <c r="D50" s="286"/>
      <c r="E50" s="183" t="s">
        <v>1160</v>
      </c>
      <c r="F50" s="266" t="s">
        <v>855</v>
      </c>
      <c r="G50" s="266" t="s">
        <v>1533</v>
      </c>
      <c r="H50" s="160"/>
      <c r="I50" s="162"/>
      <c r="J50" s="160"/>
      <c r="K50" s="162"/>
      <c r="L50" s="160"/>
      <c r="M50" s="133"/>
      <c r="N50" s="160"/>
      <c r="O50" s="42"/>
      <c r="P50" s="277"/>
      <c r="Q50" s="277"/>
      <c r="R50" s="277"/>
      <c r="S50" s="5"/>
    </row>
    <row r="51" spans="1:19" ht="56.25" customHeight="1" x14ac:dyDescent="0.25">
      <c r="A51" s="286"/>
      <c r="B51" s="286"/>
      <c r="C51" s="286"/>
      <c r="D51" s="286"/>
      <c r="E51" s="183" t="s">
        <v>1161</v>
      </c>
      <c r="F51" s="266" t="s">
        <v>1477</v>
      </c>
      <c r="G51" s="266" t="s">
        <v>1534</v>
      </c>
      <c r="H51" s="160"/>
      <c r="I51" s="162"/>
      <c r="J51" s="160"/>
      <c r="K51" s="162"/>
      <c r="L51" s="160"/>
      <c r="M51" s="133"/>
      <c r="N51" s="160"/>
      <c r="O51" s="42"/>
      <c r="P51" s="277"/>
      <c r="Q51" s="277"/>
      <c r="R51" s="277"/>
      <c r="S51" s="5"/>
    </row>
    <row r="52" spans="1:19" ht="38.25" customHeight="1" x14ac:dyDescent="0.25">
      <c r="A52" s="286"/>
      <c r="B52" s="286"/>
      <c r="C52" s="285"/>
      <c r="D52" s="285"/>
      <c r="E52" s="183" t="s">
        <v>1535</v>
      </c>
      <c r="F52" s="266" t="s">
        <v>1053</v>
      </c>
      <c r="G52" s="266" t="s">
        <v>1536</v>
      </c>
      <c r="H52" s="160"/>
      <c r="I52" s="162"/>
      <c r="J52" s="160"/>
      <c r="K52" s="162"/>
      <c r="L52" s="160"/>
      <c r="M52" s="133"/>
      <c r="N52" s="160"/>
      <c r="O52" s="42"/>
      <c r="P52" s="277"/>
      <c r="Q52" s="277"/>
      <c r="R52" s="277"/>
      <c r="S52" s="5"/>
    </row>
    <row r="53" spans="1:19" ht="51" customHeight="1" x14ac:dyDescent="0.25">
      <c r="A53" s="286"/>
      <c r="B53" s="286"/>
      <c r="C53" s="284" t="s">
        <v>1368</v>
      </c>
      <c r="D53" s="284"/>
      <c r="E53" s="183" t="s">
        <v>1537</v>
      </c>
      <c r="F53" s="266" t="s">
        <v>1053</v>
      </c>
      <c r="G53" s="266" t="s">
        <v>1538</v>
      </c>
      <c r="H53" s="160"/>
      <c r="I53" s="162"/>
      <c r="J53" s="160"/>
      <c r="K53" s="162"/>
      <c r="L53" s="160"/>
      <c r="M53" s="133"/>
      <c r="N53" s="160"/>
      <c r="O53" s="42"/>
      <c r="P53" s="278" t="s">
        <v>1406</v>
      </c>
      <c r="Q53" s="278" t="s">
        <v>1405</v>
      </c>
      <c r="R53" s="278" t="s">
        <v>1408</v>
      </c>
      <c r="S53" s="5"/>
    </row>
    <row r="54" spans="1:19" ht="51.75" customHeight="1" x14ac:dyDescent="0.25">
      <c r="A54" s="286"/>
      <c r="B54" s="286"/>
      <c r="C54" s="286"/>
      <c r="D54" s="286"/>
      <c r="E54" s="183" t="s">
        <v>1539</v>
      </c>
      <c r="F54" s="266" t="s">
        <v>1053</v>
      </c>
      <c r="G54" s="266" t="s">
        <v>1538</v>
      </c>
      <c r="H54" s="160"/>
      <c r="I54" s="162"/>
      <c r="J54" s="160"/>
      <c r="K54" s="162"/>
      <c r="L54" s="160"/>
      <c r="M54" s="133"/>
      <c r="N54" s="160"/>
      <c r="O54" s="42"/>
      <c r="P54" s="279"/>
      <c r="Q54" s="279"/>
      <c r="R54" s="279"/>
      <c r="S54" s="5"/>
    </row>
    <row r="55" spans="1:19" ht="59.25" customHeight="1" x14ac:dyDescent="0.25">
      <c r="A55" s="286"/>
      <c r="B55" s="286"/>
      <c r="C55" s="286"/>
      <c r="D55" s="286"/>
      <c r="E55" s="183" t="s">
        <v>1162</v>
      </c>
      <c r="F55" s="266" t="s">
        <v>1477</v>
      </c>
      <c r="G55" s="266" t="s">
        <v>1540</v>
      </c>
      <c r="H55" s="160"/>
      <c r="I55" s="162"/>
      <c r="J55" s="160"/>
      <c r="K55" s="162"/>
      <c r="L55" s="160"/>
      <c r="M55" s="133"/>
      <c r="N55" s="160"/>
      <c r="O55" s="42"/>
      <c r="P55" s="279"/>
      <c r="Q55" s="280"/>
      <c r="R55" s="279"/>
      <c r="S55" s="5"/>
    </row>
    <row r="56" spans="1:19" ht="44.25" customHeight="1" x14ac:dyDescent="0.25">
      <c r="A56" s="286"/>
      <c r="B56" s="286"/>
      <c r="C56" s="286"/>
      <c r="D56" s="286"/>
      <c r="E56" s="183" t="s">
        <v>1163</v>
      </c>
      <c r="F56" s="266" t="s">
        <v>1477</v>
      </c>
      <c r="G56" s="266" t="s">
        <v>1541</v>
      </c>
      <c r="H56" s="160"/>
      <c r="I56" s="162"/>
      <c r="J56" s="160"/>
      <c r="K56" s="162"/>
      <c r="L56" s="160"/>
      <c r="M56" s="133"/>
      <c r="N56" s="160"/>
      <c r="O56" s="42"/>
      <c r="P56" s="279"/>
      <c r="Q56" s="277" t="s">
        <v>1407</v>
      </c>
      <c r="R56" s="279"/>
      <c r="S56" s="5"/>
    </row>
    <row r="57" spans="1:19" ht="41.25" customHeight="1" x14ac:dyDescent="0.25">
      <c r="A57" s="286"/>
      <c r="B57" s="286"/>
      <c r="C57" s="286"/>
      <c r="D57" s="286"/>
      <c r="E57" s="183" t="s">
        <v>1164</v>
      </c>
      <c r="F57" s="266" t="s">
        <v>1477</v>
      </c>
      <c r="G57" s="266" t="s">
        <v>1542</v>
      </c>
      <c r="H57" s="160"/>
      <c r="I57" s="162"/>
      <c r="J57" s="160"/>
      <c r="K57" s="162"/>
      <c r="L57" s="160"/>
      <c r="M57" s="133"/>
      <c r="N57" s="160"/>
      <c r="O57" s="111"/>
      <c r="P57" s="279"/>
      <c r="Q57" s="277"/>
      <c r="R57" s="279"/>
      <c r="S57" s="5"/>
    </row>
    <row r="58" spans="1:19" ht="58.5" customHeight="1" x14ac:dyDescent="0.25">
      <c r="A58" s="286"/>
      <c r="B58" s="286"/>
      <c r="C58" s="285"/>
      <c r="D58" s="285"/>
      <c r="E58" s="183" t="s">
        <v>1543</v>
      </c>
      <c r="F58" s="266" t="s">
        <v>1053</v>
      </c>
      <c r="G58" s="266" t="s">
        <v>1538</v>
      </c>
      <c r="H58" s="160"/>
      <c r="I58" s="162"/>
      <c r="J58" s="160"/>
      <c r="K58" s="162"/>
      <c r="L58" s="160"/>
      <c r="M58" s="133"/>
      <c r="N58" s="160"/>
      <c r="O58" s="42"/>
      <c r="P58" s="280"/>
      <c r="Q58" s="277"/>
      <c r="R58" s="280"/>
      <c r="S58" s="5"/>
    </row>
    <row r="59" spans="1:19" ht="51.75" customHeight="1" x14ac:dyDescent="0.25">
      <c r="A59" s="286"/>
      <c r="B59" s="286"/>
      <c r="C59" s="284" t="s">
        <v>1369</v>
      </c>
      <c r="D59" s="284"/>
      <c r="E59" s="183" t="s">
        <v>1544</v>
      </c>
      <c r="F59" s="266" t="s">
        <v>1053</v>
      </c>
      <c r="G59" s="266" t="s">
        <v>1545</v>
      </c>
      <c r="H59" s="160"/>
      <c r="I59" s="162"/>
      <c r="J59" s="160"/>
      <c r="K59" s="162"/>
      <c r="L59" s="160"/>
      <c r="M59" s="133"/>
      <c r="N59" s="160"/>
      <c r="O59" s="42"/>
      <c r="P59" s="277" t="s">
        <v>1395</v>
      </c>
      <c r="Q59" s="146" t="s">
        <v>1396</v>
      </c>
      <c r="R59" s="146" t="s">
        <v>1397</v>
      </c>
      <c r="S59" s="5"/>
    </row>
    <row r="60" spans="1:19" ht="54" customHeight="1" x14ac:dyDescent="0.25">
      <c r="A60" s="286"/>
      <c r="B60" s="286"/>
      <c r="C60" s="286"/>
      <c r="D60" s="286"/>
      <c r="E60" s="183" t="s">
        <v>1546</v>
      </c>
      <c r="F60" s="266" t="s">
        <v>1053</v>
      </c>
      <c r="G60" s="266" t="s">
        <v>1547</v>
      </c>
      <c r="H60" s="160"/>
      <c r="I60" s="162"/>
      <c r="J60" s="160"/>
      <c r="K60" s="162"/>
      <c r="L60" s="160"/>
      <c r="M60" s="133"/>
      <c r="N60" s="160"/>
      <c r="O60" s="111"/>
      <c r="P60" s="277"/>
      <c r="Q60" s="146" t="s">
        <v>1396</v>
      </c>
      <c r="R60" s="146" t="s">
        <v>1398</v>
      </c>
      <c r="S60" s="5"/>
    </row>
    <row r="61" spans="1:19" ht="50.25" customHeight="1" x14ac:dyDescent="0.25">
      <c r="A61" s="286"/>
      <c r="B61" s="286"/>
      <c r="C61" s="286"/>
      <c r="D61" s="286"/>
      <c r="E61" s="183" t="s">
        <v>1165</v>
      </c>
      <c r="F61" s="266" t="s">
        <v>1477</v>
      </c>
      <c r="G61" s="266" t="s">
        <v>1548</v>
      </c>
      <c r="H61" s="160"/>
      <c r="I61" s="162"/>
      <c r="J61" s="160"/>
      <c r="K61" s="162"/>
      <c r="L61" s="160"/>
      <c r="M61" s="133"/>
      <c r="N61" s="160"/>
      <c r="O61" s="42"/>
      <c r="P61" s="277"/>
      <c r="Q61" s="9" t="s">
        <v>1399</v>
      </c>
      <c r="R61" s="146" t="s">
        <v>1400</v>
      </c>
      <c r="S61" s="5"/>
    </row>
    <row r="62" spans="1:19" ht="48.75" customHeight="1" x14ac:dyDescent="0.25">
      <c r="A62" s="286"/>
      <c r="B62" s="286"/>
      <c r="C62" s="285"/>
      <c r="D62" s="285"/>
      <c r="E62" s="183" t="s">
        <v>1549</v>
      </c>
      <c r="F62" s="266" t="s">
        <v>1053</v>
      </c>
      <c r="G62" s="266" t="s">
        <v>1550</v>
      </c>
      <c r="H62" s="160"/>
      <c r="I62" s="162"/>
      <c r="J62" s="160"/>
      <c r="K62" s="162"/>
      <c r="L62" s="160"/>
      <c r="M62" s="133"/>
      <c r="N62" s="160"/>
      <c r="O62" s="111"/>
      <c r="P62" s="277"/>
      <c r="Q62" s="9" t="s">
        <v>1402</v>
      </c>
      <c r="R62" s="146" t="s">
        <v>1401</v>
      </c>
      <c r="S62" s="5"/>
    </row>
    <row r="63" spans="1:19" ht="70.5" customHeight="1" x14ac:dyDescent="0.25">
      <c r="A63" s="286"/>
      <c r="B63" s="286"/>
      <c r="C63" s="284" t="s">
        <v>1370</v>
      </c>
      <c r="D63" s="284"/>
      <c r="E63" s="183" t="s">
        <v>1166</v>
      </c>
      <c r="F63" s="266" t="s">
        <v>866</v>
      </c>
      <c r="G63" s="266" t="s">
        <v>1551</v>
      </c>
      <c r="H63" s="160"/>
      <c r="I63" s="162"/>
      <c r="J63" s="160"/>
      <c r="K63" s="162"/>
      <c r="L63" s="160"/>
      <c r="M63" s="133"/>
      <c r="N63" s="160"/>
      <c r="O63" s="42"/>
      <c r="P63" s="278" t="s">
        <v>1395</v>
      </c>
      <c r="Q63" s="278" t="s">
        <v>1402</v>
      </c>
      <c r="R63" s="278" t="s">
        <v>1404</v>
      </c>
      <c r="S63" s="5"/>
    </row>
    <row r="64" spans="1:19" ht="56.25" customHeight="1" x14ac:dyDescent="0.25">
      <c r="A64" s="286"/>
      <c r="B64" s="286"/>
      <c r="C64" s="286"/>
      <c r="D64" s="286"/>
      <c r="E64" s="183" t="s">
        <v>1552</v>
      </c>
      <c r="F64" s="266" t="s">
        <v>866</v>
      </c>
      <c r="G64" s="266" t="s">
        <v>1551</v>
      </c>
      <c r="H64" s="160"/>
      <c r="I64" s="162"/>
      <c r="J64" s="160"/>
      <c r="K64" s="162"/>
      <c r="L64" s="160"/>
      <c r="M64" s="133"/>
      <c r="N64" s="160"/>
      <c r="O64" s="42"/>
      <c r="P64" s="279"/>
      <c r="Q64" s="279"/>
      <c r="R64" s="279"/>
      <c r="S64" s="5"/>
    </row>
    <row r="65" spans="1:19" ht="22.5" x14ac:dyDescent="0.25">
      <c r="A65" s="286"/>
      <c r="B65" s="286"/>
      <c r="C65" s="286"/>
      <c r="D65" s="286"/>
      <c r="E65" s="183" t="s">
        <v>1553</v>
      </c>
      <c r="F65" s="266" t="s">
        <v>1053</v>
      </c>
      <c r="G65" s="266" t="s">
        <v>1554</v>
      </c>
      <c r="H65" s="160"/>
      <c r="I65" s="162"/>
      <c r="J65" s="160"/>
      <c r="K65" s="162"/>
      <c r="L65" s="160"/>
      <c r="M65" s="133"/>
      <c r="N65" s="160"/>
      <c r="O65" s="42"/>
      <c r="P65" s="279"/>
      <c r="Q65" s="279"/>
      <c r="R65" s="279"/>
      <c r="S65" s="5"/>
    </row>
    <row r="66" spans="1:19" ht="54" customHeight="1" x14ac:dyDescent="0.25">
      <c r="A66" s="286"/>
      <c r="B66" s="286"/>
      <c r="C66" s="286"/>
      <c r="D66" s="286"/>
      <c r="E66" s="183" t="s">
        <v>1167</v>
      </c>
      <c r="F66" s="266" t="s">
        <v>1053</v>
      </c>
      <c r="G66" s="266" t="s">
        <v>1555</v>
      </c>
      <c r="H66" s="160"/>
      <c r="I66" s="162"/>
      <c r="J66" s="160"/>
      <c r="K66" s="162"/>
      <c r="L66" s="160"/>
      <c r="M66" s="133"/>
      <c r="N66" s="160"/>
      <c r="O66" s="42"/>
      <c r="P66" s="279"/>
      <c r="Q66" s="280"/>
      <c r="R66" s="279"/>
      <c r="S66" s="5"/>
    </row>
    <row r="67" spans="1:19" ht="82.5" customHeight="1" x14ac:dyDescent="0.25">
      <c r="A67" s="286"/>
      <c r="B67" s="286"/>
      <c r="C67" s="286"/>
      <c r="D67" s="286"/>
      <c r="E67" s="183" t="s">
        <v>1168</v>
      </c>
      <c r="F67" s="266" t="s">
        <v>1053</v>
      </c>
      <c r="G67" s="266" t="s">
        <v>1556</v>
      </c>
      <c r="H67" s="160"/>
      <c r="I67" s="162"/>
      <c r="J67" s="160"/>
      <c r="K67" s="162"/>
      <c r="L67" s="160"/>
      <c r="M67" s="133"/>
      <c r="N67" s="160"/>
      <c r="O67" s="42"/>
      <c r="P67" s="279"/>
      <c r="Q67" s="278" t="s">
        <v>1405</v>
      </c>
      <c r="R67" s="279"/>
      <c r="S67" s="5"/>
    </row>
    <row r="68" spans="1:19" ht="56.25" customHeight="1" x14ac:dyDescent="0.25">
      <c r="A68" s="286"/>
      <c r="B68" s="286"/>
      <c r="C68" s="286"/>
      <c r="D68" s="286"/>
      <c r="E68" s="183" t="s">
        <v>1557</v>
      </c>
      <c r="F68" s="266" t="s">
        <v>1053</v>
      </c>
      <c r="G68" s="266" t="s">
        <v>1558</v>
      </c>
      <c r="H68" s="160"/>
      <c r="I68" s="162"/>
      <c r="J68" s="160"/>
      <c r="K68" s="162"/>
      <c r="L68" s="160"/>
      <c r="M68" s="133"/>
      <c r="N68" s="160"/>
      <c r="O68" s="42"/>
      <c r="P68" s="279"/>
      <c r="Q68" s="279"/>
      <c r="R68" s="279"/>
      <c r="S68" s="5"/>
    </row>
    <row r="69" spans="1:19" ht="22.5" x14ac:dyDescent="0.25">
      <c r="A69" s="286"/>
      <c r="B69" s="286"/>
      <c r="C69" s="286"/>
      <c r="D69" s="286"/>
      <c r="E69" s="183" t="s">
        <v>1169</v>
      </c>
      <c r="F69" s="266" t="s">
        <v>1053</v>
      </c>
      <c r="G69" s="266" t="s">
        <v>1559</v>
      </c>
      <c r="H69" s="160"/>
      <c r="I69" s="162"/>
      <c r="J69" s="160"/>
      <c r="K69" s="162"/>
      <c r="L69" s="160"/>
      <c r="M69" s="133"/>
      <c r="N69" s="160"/>
      <c r="O69" s="42"/>
      <c r="P69" s="279"/>
      <c r="Q69" s="279"/>
      <c r="R69" s="279"/>
      <c r="S69" s="5"/>
    </row>
    <row r="70" spans="1:19" ht="22.5" x14ac:dyDescent="0.25">
      <c r="A70" s="286"/>
      <c r="B70" s="286"/>
      <c r="C70" s="286"/>
      <c r="D70" s="286"/>
      <c r="E70" s="183" t="s">
        <v>1560</v>
      </c>
      <c r="F70" s="266" t="s">
        <v>855</v>
      </c>
      <c r="G70" s="266" t="s">
        <v>1561</v>
      </c>
      <c r="H70" s="160"/>
      <c r="I70" s="162"/>
      <c r="J70" s="160"/>
      <c r="K70" s="162"/>
      <c r="L70" s="160"/>
      <c r="M70" s="133"/>
      <c r="N70" s="160"/>
      <c r="O70" s="42"/>
      <c r="P70" s="279"/>
      <c r="Q70" s="279"/>
      <c r="R70" s="279"/>
      <c r="S70" s="5"/>
    </row>
    <row r="71" spans="1:19" ht="26.25" customHeight="1" x14ac:dyDescent="0.25">
      <c r="A71" s="286"/>
      <c r="B71" s="285"/>
      <c r="C71" s="285"/>
      <c r="D71" s="285"/>
      <c r="E71" s="183" t="s">
        <v>1562</v>
      </c>
      <c r="F71" s="266" t="s">
        <v>855</v>
      </c>
      <c r="G71" s="266" t="s">
        <v>1561</v>
      </c>
      <c r="H71" s="160"/>
      <c r="I71" s="162"/>
      <c r="J71" s="160"/>
      <c r="K71" s="162"/>
      <c r="L71" s="160"/>
      <c r="M71" s="133"/>
      <c r="N71" s="160"/>
      <c r="O71" s="42"/>
      <c r="P71" s="280"/>
      <c r="Q71" s="280"/>
      <c r="R71" s="280"/>
      <c r="S71" s="5"/>
    </row>
    <row r="72" spans="1:19" ht="39" customHeight="1" x14ac:dyDescent="0.25">
      <c r="A72" s="286"/>
      <c r="B72" s="284" t="s">
        <v>1371</v>
      </c>
      <c r="C72" s="284" t="s">
        <v>1372</v>
      </c>
      <c r="D72" s="284"/>
      <c r="E72" s="183" t="s">
        <v>1136</v>
      </c>
      <c r="F72" s="266" t="s">
        <v>855</v>
      </c>
      <c r="G72" s="266" t="s">
        <v>1563</v>
      </c>
      <c r="H72" s="160"/>
      <c r="I72" s="162"/>
      <c r="J72" s="160"/>
      <c r="K72" s="162"/>
      <c r="L72" s="160"/>
      <c r="M72" s="133"/>
      <c r="N72" s="160"/>
      <c r="O72" s="42"/>
      <c r="P72" s="277" t="s">
        <v>1406</v>
      </c>
      <c r="Q72" s="277" t="s">
        <v>1410</v>
      </c>
      <c r="R72" s="277" t="s">
        <v>1409</v>
      </c>
      <c r="S72" s="5"/>
    </row>
    <row r="73" spans="1:19" ht="22.5" x14ac:dyDescent="0.25">
      <c r="A73" s="286"/>
      <c r="B73" s="286"/>
      <c r="C73" s="286"/>
      <c r="D73" s="286"/>
      <c r="E73" s="185" t="s">
        <v>1564</v>
      </c>
      <c r="F73" s="266" t="s">
        <v>855</v>
      </c>
      <c r="G73" s="266" t="s">
        <v>1565</v>
      </c>
      <c r="H73" s="160"/>
      <c r="I73" s="162"/>
      <c r="J73" s="160"/>
      <c r="K73" s="162"/>
      <c r="L73" s="160"/>
      <c r="M73" s="133"/>
      <c r="N73" s="160"/>
      <c r="O73" s="42"/>
      <c r="P73" s="277"/>
      <c r="Q73" s="277"/>
      <c r="R73" s="277"/>
      <c r="S73" s="5"/>
    </row>
    <row r="74" spans="1:19" ht="22.5" x14ac:dyDescent="0.25">
      <c r="A74" s="286"/>
      <c r="B74" s="286"/>
      <c r="C74" s="286"/>
      <c r="D74" s="286"/>
      <c r="E74" s="183" t="s">
        <v>1137</v>
      </c>
      <c r="F74" s="266" t="s">
        <v>1053</v>
      </c>
      <c r="G74" s="266" t="s">
        <v>1566</v>
      </c>
      <c r="H74" s="160"/>
      <c r="I74" s="162"/>
      <c r="J74" s="160"/>
      <c r="K74" s="162"/>
      <c r="L74" s="160"/>
      <c r="M74" s="133"/>
      <c r="N74" s="160"/>
      <c r="O74" s="42"/>
      <c r="P74" s="277"/>
      <c r="Q74" s="277"/>
      <c r="R74" s="277"/>
      <c r="S74" s="5"/>
    </row>
    <row r="75" spans="1:19" ht="22.5" x14ac:dyDescent="0.25">
      <c r="A75" s="286"/>
      <c r="B75" s="286"/>
      <c r="C75" s="286"/>
      <c r="D75" s="286"/>
      <c r="E75" s="183" t="s">
        <v>1138</v>
      </c>
      <c r="F75" s="266" t="s">
        <v>1053</v>
      </c>
      <c r="G75" s="266" t="s">
        <v>1567</v>
      </c>
      <c r="H75" s="160"/>
      <c r="I75" s="162"/>
      <c r="J75" s="160"/>
      <c r="K75" s="162"/>
      <c r="L75" s="160"/>
      <c r="M75" s="133"/>
      <c r="N75" s="160"/>
      <c r="O75" s="42"/>
      <c r="P75" s="277"/>
      <c r="Q75" s="277"/>
      <c r="R75" s="277"/>
      <c r="S75" s="5"/>
    </row>
    <row r="76" spans="1:19" ht="74.25" customHeight="1" x14ac:dyDescent="0.25">
      <c r="A76" s="286"/>
      <c r="B76" s="286"/>
      <c r="C76" s="286"/>
      <c r="D76" s="286"/>
      <c r="E76" s="184" t="s">
        <v>1139</v>
      </c>
      <c r="F76" s="267" t="s">
        <v>1053</v>
      </c>
      <c r="G76" s="267" t="s">
        <v>1568</v>
      </c>
      <c r="H76" s="42"/>
      <c r="I76" s="42"/>
      <c r="J76" s="42"/>
      <c r="K76" s="42"/>
      <c r="L76" s="42"/>
      <c r="M76" s="122"/>
      <c r="N76" s="42"/>
      <c r="O76" s="42"/>
      <c r="P76" s="277"/>
      <c r="Q76" s="277"/>
      <c r="R76" s="277"/>
      <c r="S76" s="5"/>
    </row>
    <row r="77" spans="1:19" ht="45" customHeight="1" x14ac:dyDescent="0.25">
      <c r="A77" s="286"/>
      <c r="B77" s="286"/>
      <c r="C77" s="286"/>
      <c r="D77" s="286"/>
      <c r="E77" s="184" t="s">
        <v>1140</v>
      </c>
      <c r="F77" s="267" t="s">
        <v>1053</v>
      </c>
      <c r="G77" s="267" t="s">
        <v>1568</v>
      </c>
      <c r="H77" s="160"/>
      <c r="I77" s="162"/>
      <c r="J77" s="160"/>
      <c r="K77" s="162"/>
      <c r="L77" s="160"/>
      <c r="M77" s="133"/>
      <c r="N77" s="9"/>
      <c r="O77" s="42"/>
      <c r="P77" s="277"/>
      <c r="Q77" s="277"/>
      <c r="R77" s="277"/>
      <c r="S77" s="5"/>
    </row>
    <row r="78" spans="1:19" ht="22.5" x14ac:dyDescent="0.25">
      <c r="A78" s="286"/>
      <c r="B78" s="286"/>
      <c r="C78" s="285"/>
      <c r="D78" s="285"/>
      <c r="E78" s="184" t="s">
        <v>1141</v>
      </c>
      <c r="F78" s="267" t="s">
        <v>1569</v>
      </c>
      <c r="G78" s="267" t="s">
        <v>1570</v>
      </c>
      <c r="H78" s="160"/>
      <c r="I78" s="162"/>
      <c r="J78" s="160"/>
      <c r="K78" s="162"/>
      <c r="L78" s="160"/>
      <c r="M78" s="133"/>
      <c r="N78" s="9"/>
      <c r="O78" s="42"/>
      <c r="P78" s="277"/>
      <c r="Q78" s="277"/>
      <c r="R78" s="277"/>
      <c r="S78" s="5"/>
    </row>
    <row r="79" spans="1:19" ht="33.75" customHeight="1" x14ac:dyDescent="0.25">
      <c r="A79" s="286"/>
      <c r="B79" s="286"/>
      <c r="C79" s="284" t="s">
        <v>1373</v>
      </c>
      <c r="D79" s="284"/>
      <c r="E79" s="183" t="s">
        <v>1571</v>
      </c>
      <c r="F79" s="266" t="s">
        <v>1053</v>
      </c>
      <c r="G79" s="266" t="s">
        <v>1572</v>
      </c>
      <c r="H79" s="160"/>
      <c r="I79" s="162"/>
      <c r="J79" s="160"/>
      <c r="K79" s="162"/>
      <c r="L79" s="160"/>
      <c r="M79" s="133"/>
      <c r="N79" s="9"/>
      <c r="O79" s="42"/>
      <c r="P79" s="277" t="s">
        <v>1411</v>
      </c>
      <c r="Q79" s="277" t="s">
        <v>1412</v>
      </c>
      <c r="R79" s="277" t="s">
        <v>1413</v>
      </c>
      <c r="S79" s="5"/>
    </row>
    <row r="80" spans="1:19" ht="33.75" customHeight="1" x14ac:dyDescent="0.25">
      <c r="A80" s="286"/>
      <c r="B80" s="286"/>
      <c r="C80" s="286"/>
      <c r="D80" s="286"/>
      <c r="E80" s="184" t="s">
        <v>1142</v>
      </c>
      <c r="F80" s="267" t="s">
        <v>1053</v>
      </c>
      <c r="G80" s="267" t="s">
        <v>1573</v>
      </c>
      <c r="H80" s="160"/>
      <c r="I80" s="162"/>
      <c r="J80" s="160"/>
      <c r="K80" s="162"/>
      <c r="L80" s="160"/>
      <c r="M80" s="133"/>
      <c r="N80" s="146"/>
      <c r="O80" s="42"/>
      <c r="P80" s="277"/>
      <c r="Q80" s="277"/>
      <c r="R80" s="277"/>
      <c r="S80" s="288"/>
    </row>
    <row r="81" spans="1:19" ht="15" x14ac:dyDescent="0.25">
      <c r="A81" s="286"/>
      <c r="B81" s="286"/>
      <c r="C81" s="286"/>
      <c r="D81" s="286"/>
      <c r="E81" s="183" t="s">
        <v>1143</v>
      </c>
      <c r="F81" s="266" t="s">
        <v>1053</v>
      </c>
      <c r="G81" s="266" t="s">
        <v>1574</v>
      </c>
      <c r="H81" s="160"/>
      <c r="I81" s="162"/>
      <c r="J81" s="160"/>
      <c r="K81" s="162"/>
      <c r="L81" s="160"/>
      <c r="M81" s="133"/>
      <c r="N81" s="10"/>
      <c r="O81" s="42"/>
      <c r="P81" s="277"/>
      <c r="Q81" s="277"/>
      <c r="R81" s="277"/>
      <c r="S81" s="288"/>
    </row>
    <row r="82" spans="1:19" ht="51.75" customHeight="1" x14ac:dyDescent="0.25">
      <c r="A82" s="286"/>
      <c r="B82" s="286"/>
      <c r="C82" s="286"/>
      <c r="D82" s="286"/>
      <c r="E82" s="183" t="s">
        <v>1144</v>
      </c>
      <c r="F82" s="266" t="s">
        <v>1053</v>
      </c>
      <c r="G82" s="266" t="s">
        <v>1572</v>
      </c>
      <c r="H82" s="160"/>
      <c r="I82" s="162"/>
      <c r="J82" s="160"/>
      <c r="K82" s="162"/>
      <c r="L82" s="160"/>
      <c r="M82" s="133"/>
      <c r="N82" s="10"/>
      <c r="O82" s="42"/>
      <c r="P82" s="277"/>
      <c r="Q82" s="277"/>
      <c r="R82" s="277"/>
      <c r="S82" s="288"/>
    </row>
    <row r="83" spans="1:19" ht="68.25" customHeight="1" x14ac:dyDescent="0.25">
      <c r="A83" s="286"/>
      <c r="B83" s="286"/>
      <c r="C83" s="286"/>
      <c r="D83" s="286"/>
      <c r="E83" s="183" t="s">
        <v>1575</v>
      </c>
      <c r="F83" s="266" t="s">
        <v>1053</v>
      </c>
      <c r="G83" s="266" t="s">
        <v>1576</v>
      </c>
      <c r="H83" s="160"/>
      <c r="I83" s="162"/>
      <c r="J83" s="160"/>
      <c r="K83" s="162"/>
      <c r="L83" s="160"/>
      <c r="M83" s="133"/>
      <c r="N83" s="160"/>
      <c r="O83" s="42"/>
      <c r="P83" s="277"/>
      <c r="Q83" s="277"/>
      <c r="R83" s="277"/>
      <c r="S83" s="288"/>
    </row>
    <row r="84" spans="1:19" ht="54.75" customHeight="1" x14ac:dyDescent="0.25">
      <c r="A84" s="286"/>
      <c r="B84" s="286"/>
      <c r="C84" s="286"/>
      <c r="D84" s="286"/>
      <c r="E84" s="183" t="s">
        <v>1145</v>
      </c>
      <c r="F84" s="266" t="s">
        <v>1053</v>
      </c>
      <c r="G84" s="266" t="s">
        <v>1577</v>
      </c>
      <c r="H84" s="160"/>
      <c r="I84" s="162"/>
      <c r="J84" s="160"/>
      <c r="K84" s="162"/>
      <c r="L84" s="160"/>
      <c r="M84" s="133"/>
      <c r="N84" s="160"/>
      <c r="O84" s="111"/>
      <c r="P84" s="278" t="s">
        <v>1391</v>
      </c>
      <c r="Q84" s="277" t="s">
        <v>1414</v>
      </c>
      <c r="R84" s="278" t="s">
        <v>1415</v>
      </c>
      <c r="S84" s="288"/>
    </row>
    <row r="85" spans="1:19" ht="33.75" customHeight="1" x14ac:dyDescent="0.25">
      <c r="A85" s="286"/>
      <c r="B85" s="286"/>
      <c r="C85" s="286"/>
      <c r="D85" s="286"/>
      <c r="E85" s="183" t="s">
        <v>1578</v>
      </c>
      <c r="F85" s="266" t="s">
        <v>1053</v>
      </c>
      <c r="G85" s="266" t="s">
        <v>1572</v>
      </c>
      <c r="H85" s="160"/>
      <c r="I85" s="162"/>
      <c r="J85" s="160"/>
      <c r="K85" s="162"/>
      <c r="L85" s="160"/>
      <c r="M85" s="133"/>
      <c r="N85" s="160"/>
      <c r="O85" s="42"/>
      <c r="P85" s="279"/>
      <c r="Q85" s="277"/>
      <c r="R85" s="279"/>
      <c r="S85" s="5"/>
    </row>
    <row r="86" spans="1:19" ht="22.5" x14ac:dyDescent="0.25">
      <c r="A86" s="286"/>
      <c r="B86" s="286"/>
      <c r="C86" s="286"/>
      <c r="D86" s="286"/>
      <c r="E86" s="183" t="s">
        <v>1146</v>
      </c>
      <c r="F86" s="266" t="s">
        <v>1053</v>
      </c>
      <c r="G86" s="266" t="s">
        <v>1579</v>
      </c>
      <c r="H86" s="160"/>
      <c r="I86" s="162"/>
      <c r="J86" s="160"/>
      <c r="K86" s="162"/>
      <c r="L86" s="160"/>
      <c r="M86" s="133"/>
      <c r="N86" s="160"/>
      <c r="O86" s="42"/>
      <c r="P86" s="279"/>
      <c r="Q86" s="277"/>
      <c r="R86" s="279"/>
      <c r="S86" s="5"/>
    </row>
    <row r="87" spans="1:19" ht="33.75" x14ac:dyDescent="0.25">
      <c r="A87" s="286"/>
      <c r="B87" s="286"/>
      <c r="C87" s="286"/>
      <c r="D87" s="286"/>
      <c r="E87" s="183" t="s">
        <v>1147</v>
      </c>
      <c r="F87" s="266" t="s">
        <v>1053</v>
      </c>
      <c r="G87" s="266" t="s">
        <v>1577</v>
      </c>
      <c r="H87" s="160"/>
      <c r="I87" s="162"/>
      <c r="J87" s="160"/>
      <c r="K87" s="162"/>
      <c r="L87" s="160"/>
      <c r="M87" s="133"/>
      <c r="N87" s="160"/>
      <c r="O87" s="42"/>
      <c r="P87" s="279"/>
      <c r="Q87" s="277"/>
      <c r="R87" s="279"/>
      <c r="S87" s="5"/>
    </row>
    <row r="88" spans="1:19" ht="45" x14ac:dyDescent="0.25">
      <c r="A88" s="286"/>
      <c r="B88" s="286"/>
      <c r="C88" s="286"/>
      <c r="D88" s="286"/>
      <c r="E88" s="183" t="s">
        <v>1148</v>
      </c>
      <c r="F88" s="266" t="s">
        <v>1053</v>
      </c>
      <c r="G88" s="266" t="s">
        <v>1572</v>
      </c>
      <c r="H88" s="160"/>
      <c r="I88" s="162"/>
      <c r="J88" s="160"/>
      <c r="K88" s="162"/>
      <c r="L88" s="160"/>
      <c r="M88" s="133"/>
      <c r="N88" s="160"/>
      <c r="O88" s="42"/>
      <c r="P88" s="279"/>
      <c r="Q88" s="278"/>
      <c r="R88" s="279"/>
      <c r="S88" s="5"/>
    </row>
    <row r="89" spans="1:19" ht="78" customHeight="1" x14ac:dyDescent="0.25">
      <c r="A89" s="286"/>
      <c r="B89" s="286"/>
      <c r="C89" s="286"/>
      <c r="D89" s="286"/>
      <c r="E89" s="183" t="s">
        <v>1149</v>
      </c>
      <c r="F89" s="266" t="s">
        <v>1580</v>
      </c>
      <c r="G89" s="266" t="s">
        <v>1581</v>
      </c>
      <c r="H89" s="119"/>
      <c r="I89" s="119"/>
      <c r="J89" s="119"/>
      <c r="K89" s="119"/>
      <c r="L89" s="119"/>
      <c r="M89" s="119"/>
      <c r="N89" s="42"/>
      <c r="O89" s="42"/>
      <c r="P89" s="254" t="s">
        <v>1424</v>
      </c>
      <c r="Q89" s="10" t="s">
        <v>1425</v>
      </c>
      <c r="R89" s="10" t="s">
        <v>1426</v>
      </c>
      <c r="S89" s="5"/>
    </row>
    <row r="90" spans="1:19" ht="56.25" customHeight="1" x14ac:dyDescent="0.25">
      <c r="A90" s="286"/>
      <c r="B90" s="286"/>
      <c r="C90" s="286"/>
      <c r="D90" s="286"/>
      <c r="E90" s="183" t="s">
        <v>1150</v>
      </c>
      <c r="F90" s="266" t="s">
        <v>1053</v>
      </c>
      <c r="G90" s="266" t="s">
        <v>1572</v>
      </c>
      <c r="H90" s="160"/>
      <c r="I90" s="162"/>
      <c r="J90" s="160"/>
      <c r="K90" s="162"/>
      <c r="L90" s="160"/>
      <c r="M90" s="135"/>
      <c r="N90" s="160"/>
      <c r="O90" s="111"/>
      <c r="P90" s="277" t="s">
        <v>1411</v>
      </c>
      <c r="Q90" s="277" t="s">
        <v>1416</v>
      </c>
      <c r="R90" s="277" t="s">
        <v>1417</v>
      </c>
      <c r="S90" s="5"/>
    </row>
    <row r="91" spans="1:19" ht="38.25" customHeight="1" x14ac:dyDescent="0.25">
      <c r="A91" s="286"/>
      <c r="B91" s="286"/>
      <c r="C91" s="286"/>
      <c r="D91" s="286"/>
      <c r="E91" s="183" t="s">
        <v>1151</v>
      </c>
      <c r="F91" s="266" t="s">
        <v>1477</v>
      </c>
      <c r="G91" s="266" t="s">
        <v>1582</v>
      </c>
      <c r="H91" s="160"/>
      <c r="I91" s="162"/>
      <c r="J91" s="160"/>
      <c r="K91" s="162"/>
      <c r="L91" s="160"/>
      <c r="M91" s="133"/>
      <c r="N91" s="160"/>
      <c r="O91" s="42"/>
      <c r="P91" s="277"/>
      <c r="Q91" s="277"/>
      <c r="R91" s="277"/>
      <c r="S91" s="5"/>
    </row>
    <row r="92" spans="1:19" ht="99.75" customHeight="1" x14ac:dyDescent="0.25">
      <c r="A92" s="286"/>
      <c r="B92" s="286"/>
      <c r="C92" s="285"/>
      <c r="D92" s="285"/>
      <c r="E92" s="183" t="s">
        <v>1583</v>
      </c>
      <c r="F92" s="266" t="s">
        <v>866</v>
      </c>
      <c r="G92" s="266" t="s">
        <v>1551</v>
      </c>
      <c r="H92" s="160"/>
      <c r="I92" s="162"/>
      <c r="J92" s="160"/>
      <c r="K92" s="162"/>
      <c r="L92" s="160"/>
      <c r="M92" s="133"/>
      <c r="N92" s="160"/>
      <c r="O92" s="42"/>
      <c r="P92" s="9" t="s">
        <v>1411</v>
      </c>
      <c r="Q92" s="9" t="s">
        <v>1416</v>
      </c>
      <c r="R92" s="9" t="s">
        <v>1418</v>
      </c>
      <c r="S92" s="5"/>
    </row>
    <row r="93" spans="1:19" ht="48" customHeight="1" x14ac:dyDescent="0.25">
      <c r="A93" s="286"/>
      <c r="B93" s="286"/>
      <c r="C93" s="284" t="s">
        <v>1374</v>
      </c>
      <c r="D93" s="284"/>
      <c r="E93" s="183" t="s">
        <v>1152</v>
      </c>
      <c r="F93" s="266" t="s">
        <v>1477</v>
      </c>
      <c r="G93" s="266" t="s">
        <v>1584</v>
      </c>
      <c r="H93" s="160"/>
      <c r="I93" s="162"/>
      <c r="J93" s="160"/>
      <c r="K93" s="162"/>
      <c r="L93" s="160"/>
      <c r="M93" s="133"/>
      <c r="N93" s="160"/>
      <c r="O93" s="42"/>
      <c r="P93" s="274" t="s">
        <v>1424</v>
      </c>
      <c r="Q93" s="278" t="s">
        <v>1425</v>
      </c>
      <c r="R93" s="278" t="s">
        <v>1426</v>
      </c>
      <c r="S93" s="5"/>
    </row>
    <row r="94" spans="1:19" ht="90" customHeight="1" x14ac:dyDescent="0.25">
      <c r="A94" s="286"/>
      <c r="B94" s="285"/>
      <c r="C94" s="285"/>
      <c r="D94" s="285"/>
      <c r="E94" s="184" t="s">
        <v>1153</v>
      </c>
      <c r="F94" s="267" t="s">
        <v>1477</v>
      </c>
      <c r="G94" s="267" t="s">
        <v>1585</v>
      </c>
      <c r="H94" s="160"/>
      <c r="I94" s="162"/>
      <c r="J94" s="160"/>
      <c r="K94" s="162"/>
      <c r="L94" s="160"/>
      <c r="M94" s="133"/>
      <c r="N94" s="160"/>
      <c r="O94" s="43"/>
      <c r="P94" s="276"/>
      <c r="Q94" s="280"/>
      <c r="R94" s="280"/>
      <c r="S94" s="5"/>
    </row>
    <row r="95" spans="1:19" ht="66.75" customHeight="1" x14ac:dyDescent="0.25">
      <c r="A95" s="286"/>
      <c r="B95" s="284" t="s">
        <v>1375</v>
      </c>
      <c r="C95" s="284" t="s">
        <v>1376</v>
      </c>
      <c r="D95" s="284"/>
      <c r="E95" s="184" t="s">
        <v>1586</v>
      </c>
      <c r="F95" s="267" t="s">
        <v>866</v>
      </c>
      <c r="G95" s="267" t="s">
        <v>1551</v>
      </c>
      <c r="H95" s="160"/>
      <c r="I95" s="162"/>
      <c r="J95" s="160"/>
      <c r="K95" s="162"/>
      <c r="L95" s="160"/>
      <c r="M95" s="133"/>
      <c r="N95" s="160"/>
      <c r="O95" s="42"/>
      <c r="P95" s="278" t="s">
        <v>1419</v>
      </c>
      <c r="Q95" s="278" t="s">
        <v>1420</v>
      </c>
      <c r="R95" s="278" t="s">
        <v>1421</v>
      </c>
      <c r="S95" s="5"/>
    </row>
    <row r="96" spans="1:19" ht="66.75" customHeight="1" x14ac:dyDescent="0.25">
      <c r="A96" s="286"/>
      <c r="B96" s="286"/>
      <c r="C96" s="286"/>
      <c r="D96" s="286"/>
      <c r="E96" s="183" t="s">
        <v>1154</v>
      </c>
      <c r="F96" s="266" t="s">
        <v>1477</v>
      </c>
      <c r="G96" s="266" t="s">
        <v>1587</v>
      </c>
      <c r="H96" s="160"/>
      <c r="I96" s="162"/>
      <c r="J96" s="160"/>
      <c r="K96" s="162"/>
      <c r="L96" s="160"/>
      <c r="M96" s="133"/>
      <c r="N96" s="160"/>
      <c r="O96" s="42"/>
      <c r="P96" s="279"/>
      <c r="Q96" s="279"/>
      <c r="R96" s="279"/>
      <c r="S96" s="5"/>
    </row>
    <row r="97" spans="1:19" ht="52.5" customHeight="1" x14ac:dyDescent="0.25">
      <c r="A97" s="286"/>
      <c r="B97" s="286"/>
      <c r="C97" s="285"/>
      <c r="D97" s="285"/>
      <c r="E97" s="184" t="s">
        <v>1588</v>
      </c>
      <c r="F97" s="267" t="s">
        <v>1589</v>
      </c>
      <c r="G97" s="267" t="s">
        <v>1590</v>
      </c>
      <c r="H97" s="160"/>
      <c r="I97" s="162"/>
      <c r="J97" s="160"/>
      <c r="K97" s="162"/>
      <c r="L97" s="160"/>
      <c r="M97" s="133"/>
      <c r="N97" s="160"/>
      <c r="O97" s="42"/>
      <c r="P97" s="280"/>
      <c r="Q97" s="280"/>
      <c r="R97" s="280"/>
      <c r="S97" s="5"/>
    </row>
    <row r="98" spans="1:19" ht="75" customHeight="1" x14ac:dyDescent="0.25">
      <c r="A98" s="286"/>
      <c r="B98" s="286"/>
      <c r="C98" s="284" t="s">
        <v>1377</v>
      </c>
      <c r="D98" s="284"/>
      <c r="E98" s="184" t="s">
        <v>1591</v>
      </c>
      <c r="F98" s="267" t="s">
        <v>1053</v>
      </c>
      <c r="G98" s="267" t="s">
        <v>1592</v>
      </c>
      <c r="H98" s="160"/>
      <c r="I98" s="162"/>
      <c r="J98" s="160"/>
      <c r="K98" s="162"/>
      <c r="L98" s="160"/>
      <c r="M98" s="133"/>
      <c r="N98" s="160"/>
      <c r="O98" s="42"/>
      <c r="P98" s="277" t="s">
        <v>1419</v>
      </c>
      <c r="Q98" s="146" t="s">
        <v>1427</v>
      </c>
      <c r="R98" s="146" t="s">
        <v>1428</v>
      </c>
      <c r="S98" s="5"/>
    </row>
    <row r="99" spans="1:19" ht="51" customHeight="1" x14ac:dyDescent="0.25">
      <c r="A99" s="286"/>
      <c r="B99" s="286"/>
      <c r="C99" s="286"/>
      <c r="D99" s="286"/>
      <c r="E99" s="184" t="s">
        <v>1155</v>
      </c>
      <c r="F99" s="267" t="s">
        <v>947</v>
      </c>
      <c r="G99" s="267" t="s">
        <v>1593</v>
      </c>
      <c r="H99" s="160"/>
      <c r="I99" s="162"/>
      <c r="J99" s="160"/>
      <c r="K99" s="162"/>
      <c r="L99" s="160"/>
      <c r="M99" s="133"/>
      <c r="N99" s="160"/>
      <c r="O99" s="42"/>
      <c r="P99" s="277"/>
      <c r="Q99" s="277" t="s">
        <v>1422</v>
      </c>
      <c r="R99" s="277" t="s">
        <v>1423</v>
      </c>
      <c r="S99" s="5"/>
    </row>
    <row r="100" spans="1:19" ht="68.25" customHeight="1" x14ac:dyDescent="0.25">
      <c r="A100" s="286"/>
      <c r="B100" s="286"/>
      <c r="C100" s="286"/>
      <c r="D100" s="286"/>
      <c r="E100" s="184" t="s">
        <v>1156</v>
      </c>
      <c r="F100" s="267" t="s">
        <v>1053</v>
      </c>
      <c r="G100" s="267" t="s">
        <v>1594</v>
      </c>
      <c r="H100" s="160"/>
      <c r="I100" s="162"/>
      <c r="J100" s="160"/>
      <c r="K100" s="162"/>
      <c r="L100" s="160"/>
      <c r="M100" s="187"/>
      <c r="N100" s="187"/>
      <c r="O100" s="188"/>
      <c r="P100" s="277"/>
      <c r="Q100" s="277"/>
      <c r="R100" s="277"/>
      <c r="S100" s="5"/>
    </row>
    <row r="101" spans="1:19" ht="66.75" customHeight="1" x14ac:dyDescent="0.25">
      <c r="A101" s="286"/>
      <c r="B101" s="286"/>
      <c r="C101" s="285"/>
      <c r="D101" s="285"/>
      <c r="E101" s="184" t="s">
        <v>1595</v>
      </c>
      <c r="F101" s="267" t="s">
        <v>1477</v>
      </c>
      <c r="G101" s="267" t="s">
        <v>1596</v>
      </c>
      <c r="H101" s="160"/>
      <c r="I101" s="162"/>
      <c r="J101" s="160"/>
      <c r="K101" s="162"/>
      <c r="L101" s="160"/>
      <c r="M101" s="134"/>
      <c r="N101" s="160"/>
      <c r="O101" s="111"/>
      <c r="P101" s="277"/>
      <c r="Q101" s="146" t="s">
        <v>1427</v>
      </c>
      <c r="R101" s="146" t="s">
        <v>1428</v>
      </c>
      <c r="S101" s="288"/>
    </row>
    <row r="102" spans="1:19" ht="56.25" customHeight="1" x14ac:dyDescent="0.25">
      <c r="A102" s="286"/>
      <c r="B102" s="286"/>
      <c r="C102" s="284" t="s">
        <v>1378</v>
      </c>
      <c r="D102" s="284"/>
      <c r="E102" s="184" t="s">
        <v>1157</v>
      </c>
      <c r="F102" s="267" t="s">
        <v>1477</v>
      </c>
      <c r="G102" s="267" t="s">
        <v>1597</v>
      </c>
      <c r="H102" s="160"/>
      <c r="I102" s="162"/>
      <c r="J102" s="160"/>
      <c r="K102" s="162"/>
      <c r="L102" s="160"/>
      <c r="M102" s="133"/>
      <c r="N102" s="160"/>
      <c r="O102" s="42"/>
      <c r="P102" s="278" t="s">
        <v>1419</v>
      </c>
      <c r="Q102" s="278" t="s">
        <v>1422</v>
      </c>
      <c r="R102" s="278" t="s">
        <v>1429</v>
      </c>
      <c r="S102" s="288"/>
    </row>
    <row r="103" spans="1:19" ht="51" customHeight="1" x14ac:dyDescent="0.25">
      <c r="A103" s="286"/>
      <c r="B103" s="286"/>
      <c r="C103" s="286"/>
      <c r="D103" s="286"/>
      <c r="E103" s="184" t="s">
        <v>1598</v>
      </c>
      <c r="F103" s="267" t="s">
        <v>947</v>
      </c>
      <c r="G103" s="267" t="s">
        <v>1071</v>
      </c>
      <c r="H103" s="160"/>
      <c r="I103" s="162"/>
      <c r="J103" s="160"/>
      <c r="K103" s="162"/>
      <c r="L103" s="160"/>
      <c r="M103" s="133"/>
      <c r="N103" s="160"/>
      <c r="O103" s="42"/>
      <c r="P103" s="279"/>
      <c r="Q103" s="279"/>
      <c r="R103" s="279"/>
      <c r="S103" s="5"/>
    </row>
    <row r="104" spans="1:19" ht="59.25" customHeight="1" x14ac:dyDescent="0.25">
      <c r="A104" s="286"/>
      <c r="B104" s="286"/>
      <c r="C104" s="286"/>
      <c r="D104" s="286"/>
      <c r="E104" s="184" t="s">
        <v>1599</v>
      </c>
      <c r="F104" s="267" t="s">
        <v>1477</v>
      </c>
      <c r="G104" s="267" t="s">
        <v>1600</v>
      </c>
      <c r="H104" s="160"/>
      <c r="I104" s="162"/>
      <c r="J104" s="160"/>
      <c r="K104" s="162"/>
      <c r="L104" s="160"/>
      <c r="M104" s="133"/>
      <c r="N104" s="160"/>
      <c r="O104" s="42"/>
      <c r="P104" s="279"/>
      <c r="Q104" s="279"/>
      <c r="R104" s="280"/>
      <c r="S104" s="5"/>
    </row>
    <row r="105" spans="1:19" ht="115.5" customHeight="1" x14ac:dyDescent="0.25">
      <c r="A105" s="286"/>
      <c r="B105" s="285"/>
      <c r="C105" s="285"/>
      <c r="D105" s="285"/>
      <c r="E105" s="184" t="s">
        <v>1601</v>
      </c>
      <c r="F105" s="267" t="s">
        <v>947</v>
      </c>
      <c r="G105" s="267" t="s">
        <v>1071</v>
      </c>
      <c r="H105" s="160"/>
      <c r="I105" s="162"/>
      <c r="J105" s="160"/>
      <c r="K105" s="162"/>
      <c r="L105" s="160"/>
      <c r="M105" s="133"/>
      <c r="N105" s="160"/>
      <c r="O105" s="42"/>
      <c r="P105" s="280"/>
      <c r="Q105" s="280"/>
      <c r="R105" s="146" t="s">
        <v>1430</v>
      </c>
      <c r="S105" s="5"/>
    </row>
    <row r="106" spans="1:19" ht="56.25" customHeight="1" x14ac:dyDescent="0.25">
      <c r="A106" s="286"/>
      <c r="B106" s="284" t="s">
        <v>1201</v>
      </c>
      <c r="C106" s="284" t="s">
        <v>1202</v>
      </c>
      <c r="D106" s="284"/>
      <c r="E106" s="183" t="s">
        <v>1170</v>
      </c>
      <c r="F106" s="266" t="s">
        <v>1477</v>
      </c>
      <c r="G106" s="266" t="s">
        <v>1602</v>
      </c>
      <c r="H106" s="160"/>
      <c r="I106" s="162"/>
      <c r="J106" s="160"/>
      <c r="K106" s="162"/>
      <c r="L106" s="160"/>
      <c r="M106" s="254"/>
      <c r="N106" s="10"/>
      <c r="O106" s="10"/>
      <c r="P106" s="281" t="s">
        <v>1431</v>
      </c>
      <c r="Q106" s="282" t="s">
        <v>1432</v>
      </c>
      <c r="R106" s="282" t="s">
        <v>1433</v>
      </c>
      <c r="S106" s="6"/>
    </row>
    <row r="107" spans="1:19" ht="24.75" customHeight="1" x14ac:dyDescent="0.25">
      <c r="A107" s="286"/>
      <c r="B107" s="286"/>
      <c r="C107" s="286"/>
      <c r="D107" s="286"/>
      <c r="E107" s="183" t="s">
        <v>1171</v>
      </c>
      <c r="F107" s="266" t="s">
        <v>1477</v>
      </c>
      <c r="G107" s="266" t="s">
        <v>1603</v>
      </c>
      <c r="H107" s="160"/>
      <c r="I107" s="162"/>
      <c r="J107" s="160"/>
      <c r="K107" s="162"/>
      <c r="L107" s="160"/>
      <c r="M107" s="133"/>
      <c r="N107" s="160"/>
      <c r="O107" s="42"/>
      <c r="P107" s="281"/>
      <c r="Q107" s="282"/>
      <c r="R107" s="282"/>
      <c r="S107" s="5"/>
    </row>
    <row r="108" spans="1:19" ht="41.25" customHeight="1" x14ac:dyDescent="0.25">
      <c r="A108" s="286"/>
      <c r="B108" s="286"/>
      <c r="C108" s="286"/>
      <c r="D108" s="286"/>
      <c r="E108" s="183" t="s">
        <v>1172</v>
      </c>
      <c r="F108" s="266" t="s">
        <v>1053</v>
      </c>
      <c r="G108" s="266" t="s">
        <v>1604</v>
      </c>
      <c r="H108" s="160"/>
      <c r="I108" s="162"/>
      <c r="J108" s="160"/>
      <c r="K108" s="162"/>
      <c r="L108" s="160"/>
      <c r="M108" s="133"/>
      <c r="N108" s="160"/>
      <c r="O108" s="42"/>
      <c r="P108" s="281"/>
      <c r="Q108" s="282"/>
      <c r="R108" s="282"/>
      <c r="S108" s="5"/>
    </row>
    <row r="109" spans="1:19" ht="45" customHeight="1" x14ac:dyDescent="0.25">
      <c r="A109" s="286"/>
      <c r="B109" s="286"/>
      <c r="C109" s="286"/>
      <c r="D109" s="286"/>
      <c r="E109" s="183" t="s">
        <v>1173</v>
      </c>
      <c r="F109" s="266" t="s">
        <v>1477</v>
      </c>
      <c r="G109" s="266" t="s">
        <v>1605</v>
      </c>
      <c r="H109" s="160"/>
      <c r="I109" s="162"/>
      <c r="J109" s="160"/>
      <c r="K109" s="162"/>
      <c r="L109" s="160"/>
      <c r="M109" s="134"/>
      <c r="N109" s="160"/>
      <c r="O109" s="111"/>
      <c r="P109" s="281"/>
      <c r="Q109" s="282"/>
      <c r="R109" s="282"/>
      <c r="S109" s="5"/>
    </row>
    <row r="110" spans="1:19" ht="23.25" customHeight="1" x14ac:dyDescent="0.25">
      <c r="A110" s="286"/>
      <c r="B110" s="286"/>
      <c r="C110" s="286"/>
      <c r="D110" s="286"/>
      <c r="E110" s="183" t="s">
        <v>1606</v>
      </c>
      <c r="F110" s="266" t="s">
        <v>1053</v>
      </c>
      <c r="G110" s="266" t="s">
        <v>1554</v>
      </c>
      <c r="H110" s="160"/>
      <c r="I110" s="162"/>
      <c r="J110" s="160"/>
      <c r="K110" s="162"/>
      <c r="L110" s="160"/>
      <c r="M110" s="134"/>
      <c r="N110" s="160"/>
      <c r="O110" s="42"/>
      <c r="P110" s="281"/>
      <c r="Q110" s="282"/>
      <c r="R110" s="282"/>
      <c r="S110" s="5"/>
    </row>
    <row r="111" spans="1:19" ht="53.25" customHeight="1" x14ac:dyDescent="0.25">
      <c r="A111" s="286"/>
      <c r="B111" s="286"/>
      <c r="C111" s="286"/>
      <c r="D111" s="286"/>
      <c r="E111" s="183" t="s">
        <v>1607</v>
      </c>
      <c r="F111" s="266" t="s">
        <v>1053</v>
      </c>
      <c r="G111" s="266" t="s">
        <v>1554</v>
      </c>
      <c r="H111" s="160"/>
      <c r="I111" s="162"/>
      <c r="J111" s="160"/>
      <c r="K111" s="162"/>
      <c r="L111" s="160"/>
      <c r="M111" s="134"/>
      <c r="N111" s="160"/>
      <c r="O111" s="42"/>
      <c r="P111" s="281"/>
      <c r="Q111" s="282"/>
      <c r="R111" s="282"/>
      <c r="S111" s="5"/>
    </row>
    <row r="112" spans="1:19" ht="55.5" customHeight="1" x14ac:dyDescent="0.25">
      <c r="A112" s="286"/>
      <c r="B112" s="286"/>
      <c r="C112" s="286"/>
      <c r="D112" s="286"/>
      <c r="E112" s="183" t="s">
        <v>1608</v>
      </c>
      <c r="F112" s="266" t="s">
        <v>1053</v>
      </c>
      <c r="G112" s="266" t="s">
        <v>1609</v>
      </c>
      <c r="H112" s="160"/>
      <c r="I112" s="162"/>
      <c r="J112" s="160"/>
      <c r="K112" s="162"/>
      <c r="L112" s="160"/>
      <c r="M112" s="134"/>
      <c r="N112" s="160"/>
      <c r="O112" s="42"/>
      <c r="P112" s="281"/>
      <c r="Q112" s="282"/>
      <c r="R112" s="282"/>
      <c r="S112" s="5"/>
    </row>
    <row r="113" spans="1:19" ht="52.5" customHeight="1" x14ac:dyDescent="0.25">
      <c r="A113" s="286"/>
      <c r="B113" s="286"/>
      <c r="C113" s="285"/>
      <c r="D113" s="285"/>
      <c r="E113" s="183" t="s">
        <v>1610</v>
      </c>
      <c r="F113" s="266" t="s">
        <v>1053</v>
      </c>
      <c r="G113" s="266" t="s">
        <v>1609</v>
      </c>
      <c r="H113" s="160"/>
      <c r="I113" s="162"/>
      <c r="J113" s="160"/>
      <c r="K113" s="162"/>
      <c r="L113" s="160"/>
      <c r="M113" s="134"/>
      <c r="N113" s="160"/>
      <c r="O113" s="42"/>
      <c r="P113" s="281"/>
      <c r="Q113" s="282"/>
      <c r="R113" s="282"/>
      <c r="S113" s="5"/>
    </row>
    <row r="114" spans="1:19" ht="46.5" customHeight="1" x14ac:dyDescent="0.25">
      <c r="A114" s="286"/>
      <c r="B114" s="286"/>
      <c r="C114" s="284" t="s">
        <v>1203</v>
      </c>
      <c r="D114" s="284"/>
      <c r="E114" s="183" t="s">
        <v>1611</v>
      </c>
      <c r="F114" s="266" t="s">
        <v>855</v>
      </c>
      <c r="G114" s="266" t="s">
        <v>920</v>
      </c>
      <c r="H114" s="160"/>
      <c r="I114" s="162"/>
      <c r="J114" s="160"/>
      <c r="K114" s="162"/>
      <c r="L114" s="160"/>
      <c r="M114" s="134"/>
      <c r="N114" s="160"/>
      <c r="O114" s="42"/>
      <c r="P114" s="281" t="s">
        <v>1431</v>
      </c>
      <c r="Q114" s="282" t="s">
        <v>1432</v>
      </c>
      <c r="R114" s="282" t="s">
        <v>1433</v>
      </c>
      <c r="S114" s="5"/>
    </row>
    <row r="115" spans="1:19" ht="32.25" customHeight="1" x14ac:dyDescent="0.25">
      <c r="A115" s="286"/>
      <c r="B115" s="286"/>
      <c r="C115" s="286"/>
      <c r="D115" s="286"/>
      <c r="E115" s="184" t="s">
        <v>1174</v>
      </c>
      <c r="F115" s="267" t="s">
        <v>1477</v>
      </c>
      <c r="G115" s="267" t="s">
        <v>1612</v>
      </c>
      <c r="H115" s="160"/>
      <c r="I115" s="162"/>
      <c r="J115" s="160"/>
      <c r="K115" s="162"/>
      <c r="L115" s="160"/>
      <c r="M115" s="134"/>
      <c r="N115" s="160"/>
      <c r="O115" s="42"/>
      <c r="P115" s="281"/>
      <c r="Q115" s="282"/>
      <c r="R115" s="282"/>
      <c r="S115" s="5"/>
    </row>
    <row r="116" spans="1:19" ht="51.75" customHeight="1" x14ac:dyDescent="0.25">
      <c r="A116" s="286"/>
      <c r="B116" s="286"/>
      <c r="C116" s="286"/>
      <c r="D116" s="286"/>
      <c r="E116" s="184" t="s">
        <v>1379</v>
      </c>
      <c r="F116" s="267" t="s">
        <v>1477</v>
      </c>
      <c r="G116" s="267" t="s">
        <v>1613</v>
      </c>
      <c r="H116" s="160"/>
      <c r="I116" s="162"/>
      <c r="J116" s="160"/>
      <c r="K116" s="162"/>
      <c r="L116" s="160"/>
      <c r="M116" s="134"/>
      <c r="N116" s="160"/>
      <c r="O116" s="111"/>
      <c r="P116" s="281"/>
      <c r="Q116" s="282"/>
      <c r="R116" s="282"/>
      <c r="S116" s="5"/>
    </row>
    <row r="117" spans="1:19" ht="72.75" customHeight="1" x14ac:dyDescent="0.25">
      <c r="A117" s="285"/>
      <c r="B117" s="285"/>
      <c r="C117" s="285"/>
      <c r="D117" s="285"/>
      <c r="E117" s="184" t="s">
        <v>1660</v>
      </c>
      <c r="F117" s="267" t="s">
        <v>855</v>
      </c>
      <c r="G117" s="267" t="s">
        <v>1614</v>
      </c>
      <c r="H117" s="160"/>
      <c r="I117" s="162"/>
      <c r="J117" s="160"/>
      <c r="K117" s="162"/>
      <c r="L117" s="160"/>
      <c r="M117" s="133"/>
      <c r="N117" s="160"/>
      <c r="O117" s="42"/>
      <c r="P117" s="281"/>
      <c r="Q117" s="282"/>
      <c r="R117" s="282"/>
      <c r="S117" s="5"/>
    </row>
    <row r="118" spans="1:19" ht="54.75" customHeight="1" x14ac:dyDescent="0.25">
      <c r="A118" s="284" t="s">
        <v>1194</v>
      </c>
      <c r="B118" s="284" t="s">
        <v>1204</v>
      </c>
      <c r="C118" s="284" t="s">
        <v>1205</v>
      </c>
      <c r="D118" s="284"/>
      <c r="E118" s="183" t="s">
        <v>1175</v>
      </c>
      <c r="F118" s="266" t="s">
        <v>855</v>
      </c>
      <c r="G118" s="266" t="s">
        <v>1615</v>
      </c>
      <c r="H118" s="160"/>
      <c r="I118" s="162"/>
      <c r="J118" s="160"/>
      <c r="K118" s="162"/>
      <c r="L118" s="160"/>
      <c r="M118" s="133"/>
      <c r="N118" s="160"/>
      <c r="O118" s="42"/>
      <c r="P118" s="277" t="s">
        <v>1434</v>
      </c>
      <c r="Q118" s="277" t="s">
        <v>1435</v>
      </c>
      <c r="R118" s="277" t="s">
        <v>1436</v>
      </c>
      <c r="S118" s="5"/>
    </row>
    <row r="119" spans="1:19" ht="49.5" customHeight="1" x14ac:dyDescent="0.25">
      <c r="A119" s="286"/>
      <c r="B119" s="286"/>
      <c r="C119" s="286"/>
      <c r="D119" s="286"/>
      <c r="E119" s="183" t="s">
        <v>1176</v>
      </c>
      <c r="F119" s="266" t="s">
        <v>1053</v>
      </c>
      <c r="G119" s="266" t="s">
        <v>1616</v>
      </c>
      <c r="H119" s="160"/>
      <c r="I119" s="162"/>
      <c r="J119" s="160"/>
      <c r="K119" s="162"/>
      <c r="L119" s="160"/>
      <c r="M119" s="133"/>
      <c r="N119" s="160"/>
      <c r="O119" s="42"/>
      <c r="P119" s="277"/>
      <c r="Q119" s="277"/>
      <c r="R119" s="277"/>
      <c r="S119" s="5"/>
    </row>
    <row r="120" spans="1:19" ht="50.25" customHeight="1" x14ac:dyDescent="0.25">
      <c r="A120" s="286"/>
      <c r="B120" s="286"/>
      <c r="C120" s="286"/>
      <c r="D120" s="286"/>
      <c r="E120" s="183" t="s">
        <v>1617</v>
      </c>
      <c r="F120" s="266" t="s">
        <v>855</v>
      </c>
      <c r="G120" s="266" t="s">
        <v>1618</v>
      </c>
      <c r="H120" s="160"/>
      <c r="I120" s="162"/>
      <c r="J120" s="160"/>
      <c r="K120" s="162"/>
      <c r="L120" s="160"/>
      <c r="M120" s="135"/>
      <c r="N120" s="160"/>
      <c r="O120" s="111"/>
      <c r="P120" s="277"/>
      <c r="Q120" s="277"/>
      <c r="R120" s="277"/>
      <c r="S120" s="5"/>
    </row>
    <row r="121" spans="1:19" ht="48.75" customHeight="1" x14ac:dyDescent="0.25">
      <c r="A121" s="286"/>
      <c r="B121" s="286"/>
      <c r="C121" s="286"/>
      <c r="D121" s="286"/>
      <c r="E121" s="183" t="s">
        <v>1619</v>
      </c>
      <c r="F121" s="266" t="s">
        <v>855</v>
      </c>
      <c r="G121" s="266" t="s">
        <v>1618</v>
      </c>
      <c r="H121" s="160"/>
      <c r="I121" s="162"/>
      <c r="J121" s="160"/>
      <c r="K121" s="162"/>
      <c r="L121" s="160"/>
      <c r="M121" s="135"/>
      <c r="N121" s="160"/>
      <c r="O121" s="111"/>
      <c r="P121" s="277"/>
      <c r="Q121" s="277"/>
      <c r="R121" s="277"/>
      <c r="S121" s="5"/>
    </row>
    <row r="122" spans="1:19" ht="51" customHeight="1" x14ac:dyDescent="0.25">
      <c r="A122" s="286"/>
      <c r="B122" s="286"/>
      <c r="C122" s="286"/>
      <c r="D122" s="286"/>
      <c r="E122" s="184" t="s">
        <v>1620</v>
      </c>
      <c r="F122" s="267" t="s">
        <v>855</v>
      </c>
      <c r="G122" s="267" t="s">
        <v>1621</v>
      </c>
      <c r="H122" s="160"/>
      <c r="I122" s="162"/>
      <c r="J122" s="160"/>
      <c r="K122" s="162"/>
      <c r="L122" s="160"/>
      <c r="M122" s="135"/>
      <c r="N122" s="160"/>
      <c r="O122" s="111"/>
      <c r="P122" s="277"/>
      <c r="Q122" s="277"/>
      <c r="R122" s="277"/>
      <c r="S122" s="5"/>
    </row>
    <row r="123" spans="1:19" ht="86.25" customHeight="1" x14ac:dyDescent="0.25">
      <c r="A123" s="286"/>
      <c r="B123" s="286"/>
      <c r="C123" s="286"/>
      <c r="D123" s="286"/>
      <c r="E123" s="184" t="s">
        <v>1177</v>
      </c>
      <c r="F123" s="267" t="s">
        <v>855</v>
      </c>
      <c r="G123" s="267" t="s">
        <v>1622</v>
      </c>
      <c r="H123" s="160"/>
      <c r="I123" s="162"/>
      <c r="J123" s="160"/>
      <c r="K123" s="162"/>
      <c r="L123" s="160"/>
      <c r="M123" s="135"/>
      <c r="N123" s="160"/>
      <c r="O123" s="111"/>
      <c r="P123" s="277"/>
      <c r="Q123" s="277"/>
      <c r="R123" s="277"/>
      <c r="S123" s="5"/>
    </row>
    <row r="124" spans="1:19" ht="74.25" customHeight="1" x14ac:dyDescent="0.25">
      <c r="A124" s="286"/>
      <c r="B124" s="286"/>
      <c r="C124" s="286"/>
      <c r="D124" s="286"/>
      <c r="E124" s="184" t="s">
        <v>1178</v>
      </c>
      <c r="F124" s="267" t="s">
        <v>1053</v>
      </c>
      <c r="G124" s="267" t="s">
        <v>1623</v>
      </c>
      <c r="H124" s="160"/>
      <c r="I124" s="162"/>
      <c r="J124" s="160"/>
      <c r="K124" s="162"/>
      <c r="L124" s="160"/>
      <c r="M124" s="133"/>
      <c r="N124" s="160"/>
      <c r="O124" s="42"/>
      <c r="P124" s="277"/>
      <c r="Q124" s="277"/>
      <c r="R124" s="277"/>
      <c r="S124" s="5"/>
    </row>
    <row r="125" spans="1:19" ht="39.75" customHeight="1" x14ac:dyDescent="0.25">
      <c r="A125" s="286"/>
      <c r="B125" s="286"/>
      <c r="C125" s="285"/>
      <c r="D125" s="285"/>
      <c r="E125" s="184" t="s">
        <v>1624</v>
      </c>
      <c r="F125" s="267" t="s">
        <v>1511</v>
      </c>
      <c r="G125" s="267" t="s">
        <v>920</v>
      </c>
      <c r="H125" s="160"/>
      <c r="I125" s="162"/>
      <c r="J125" s="160"/>
      <c r="K125" s="162"/>
      <c r="L125" s="160"/>
      <c r="M125" s="133"/>
      <c r="N125" s="160"/>
      <c r="O125" s="42"/>
      <c r="P125" s="277"/>
      <c r="Q125" s="277"/>
      <c r="R125" s="277"/>
      <c r="S125" s="5"/>
    </row>
    <row r="126" spans="1:19" ht="85.5" customHeight="1" x14ac:dyDescent="0.25">
      <c r="A126" s="286"/>
      <c r="B126" s="286"/>
      <c r="C126" s="246" t="s">
        <v>1206</v>
      </c>
      <c r="D126" s="246"/>
      <c r="E126" s="184" t="s">
        <v>1625</v>
      </c>
      <c r="F126" s="267" t="s">
        <v>1511</v>
      </c>
      <c r="G126" s="267" t="s">
        <v>1614</v>
      </c>
      <c r="H126" s="160"/>
      <c r="I126" s="162"/>
      <c r="J126" s="160"/>
      <c r="K126" s="162"/>
      <c r="L126" s="160"/>
      <c r="M126" s="133"/>
      <c r="N126" s="160"/>
      <c r="O126" s="42"/>
      <c r="P126" s="9" t="s">
        <v>1437</v>
      </c>
      <c r="Q126" s="9" t="s">
        <v>1440</v>
      </c>
      <c r="R126" s="9" t="s">
        <v>1441</v>
      </c>
      <c r="S126" s="5"/>
    </row>
    <row r="127" spans="1:19" ht="52.5" customHeight="1" x14ac:dyDescent="0.25">
      <c r="A127" s="286"/>
      <c r="B127" s="286"/>
      <c r="C127" s="284" t="s">
        <v>1207</v>
      </c>
      <c r="D127" s="284"/>
      <c r="E127" s="183" t="s">
        <v>1626</v>
      </c>
      <c r="F127" s="266" t="s">
        <v>1053</v>
      </c>
      <c r="G127" s="266" t="s">
        <v>1627</v>
      </c>
      <c r="H127" s="160"/>
      <c r="I127" s="162"/>
      <c r="J127" s="160"/>
      <c r="K127" s="162"/>
      <c r="L127" s="160"/>
      <c r="M127" s="133"/>
      <c r="N127" s="160"/>
      <c r="O127" s="42"/>
      <c r="P127" s="278" t="s">
        <v>1437</v>
      </c>
      <c r="Q127" s="278" t="s">
        <v>1438</v>
      </c>
      <c r="R127" s="278" t="s">
        <v>1439</v>
      </c>
      <c r="S127" s="5"/>
    </row>
    <row r="128" spans="1:19" ht="25.5" customHeight="1" x14ac:dyDescent="0.25">
      <c r="A128" s="286"/>
      <c r="B128" s="286"/>
      <c r="C128" s="286"/>
      <c r="D128" s="286"/>
      <c r="E128" s="183" t="s">
        <v>1628</v>
      </c>
      <c r="F128" s="266" t="s">
        <v>855</v>
      </c>
      <c r="G128" s="266" t="s">
        <v>1629</v>
      </c>
      <c r="H128" s="160"/>
      <c r="I128" s="162"/>
      <c r="J128" s="160"/>
      <c r="K128" s="162"/>
      <c r="L128" s="160"/>
      <c r="M128" s="133"/>
      <c r="N128" s="160"/>
      <c r="O128" s="42"/>
      <c r="P128" s="279"/>
      <c r="Q128" s="279"/>
      <c r="R128" s="279"/>
      <c r="S128" s="5"/>
    </row>
    <row r="129" spans="1:19" ht="46.5" customHeight="1" x14ac:dyDescent="0.25">
      <c r="A129" s="286"/>
      <c r="B129" s="286"/>
      <c r="C129" s="285"/>
      <c r="D129" s="285"/>
      <c r="E129" s="184" t="s">
        <v>1630</v>
      </c>
      <c r="F129" s="267" t="s">
        <v>1053</v>
      </c>
      <c r="G129" s="267" t="s">
        <v>1627</v>
      </c>
      <c r="H129" s="160"/>
      <c r="I129" s="162"/>
      <c r="J129" s="160"/>
      <c r="K129" s="162"/>
      <c r="L129" s="160"/>
      <c r="M129" s="133"/>
      <c r="N129" s="160"/>
      <c r="O129" s="42"/>
      <c r="P129" s="280"/>
      <c r="Q129" s="280"/>
      <c r="R129" s="280"/>
      <c r="S129" s="5"/>
    </row>
    <row r="130" spans="1:19" ht="40.5" customHeight="1" x14ac:dyDescent="0.25">
      <c r="A130" s="286"/>
      <c r="B130" s="286"/>
      <c r="C130" s="284" t="s">
        <v>1208</v>
      </c>
      <c r="D130" s="284"/>
      <c r="E130" s="183" t="s">
        <v>1179</v>
      </c>
      <c r="F130" s="266" t="s">
        <v>855</v>
      </c>
      <c r="G130" s="266" t="s">
        <v>1631</v>
      </c>
      <c r="H130" s="163"/>
      <c r="I130" s="162"/>
      <c r="J130" s="163"/>
      <c r="K130" s="162"/>
      <c r="L130" s="163"/>
      <c r="M130" s="133"/>
      <c r="N130" s="160"/>
      <c r="O130" s="42"/>
      <c r="P130" s="278" t="s">
        <v>1434</v>
      </c>
      <c r="Q130" s="278" t="s">
        <v>1435</v>
      </c>
      <c r="R130" s="278" t="s">
        <v>1436</v>
      </c>
      <c r="S130" s="5"/>
    </row>
    <row r="131" spans="1:19" ht="48" customHeight="1" x14ac:dyDescent="0.25">
      <c r="A131" s="286"/>
      <c r="B131" s="286"/>
      <c r="C131" s="286"/>
      <c r="D131" s="286"/>
      <c r="E131" s="183" t="s">
        <v>1632</v>
      </c>
      <c r="F131" s="266" t="s">
        <v>1053</v>
      </c>
      <c r="G131" s="266" t="s">
        <v>1633</v>
      </c>
      <c r="H131" s="163"/>
      <c r="I131" s="162"/>
      <c r="J131" s="163"/>
      <c r="K131" s="162"/>
      <c r="L131" s="163"/>
      <c r="M131" s="133"/>
      <c r="N131" s="160"/>
      <c r="O131" s="42"/>
      <c r="P131" s="279"/>
      <c r="Q131" s="279"/>
      <c r="R131" s="279"/>
      <c r="S131" s="5"/>
    </row>
    <row r="132" spans="1:19" ht="36.75" customHeight="1" x14ac:dyDescent="0.25">
      <c r="A132" s="286"/>
      <c r="B132" s="286"/>
      <c r="C132" s="286"/>
      <c r="D132" s="286"/>
      <c r="E132" s="183" t="s">
        <v>1180</v>
      </c>
      <c r="F132" s="266" t="s">
        <v>1634</v>
      </c>
      <c r="G132" s="266" t="s">
        <v>1635</v>
      </c>
      <c r="H132" s="163"/>
      <c r="I132" s="162"/>
      <c r="J132" s="163"/>
      <c r="K132" s="162"/>
      <c r="L132" s="163"/>
      <c r="M132" s="133"/>
      <c r="N132" s="160"/>
      <c r="O132" s="42"/>
      <c r="P132" s="279"/>
      <c r="Q132" s="279"/>
      <c r="R132" s="279"/>
      <c r="S132" s="5"/>
    </row>
    <row r="133" spans="1:19" ht="42" customHeight="1" x14ac:dyDescent="0.25">
      <c r="A133" s="286"/>
      <c r="B133" s="286"/>
      <c r="C133" s="286"/>
      <c r="D133" s="286"/>
      <c r="E133" s="183" t="s">
        <v>1181</v>
      </c>
      <c r="F133" s="266" t="s">
        <v>1053</v>
      </c>
      <c r="G133" s="266" t="s">
        <v>1636</v>
      </c>
      <c r="H133" s="163"/>
      <c r="I133" s="162"/>
      <c r="J133" s="163"/>
      <c r="K133" s="162"/>
      <c r="L133" s="163"/>
      <c r="M133" s="133"/>
      <c r="N133" s="160"/>
      <c r="O133" s="42"/>
      <c r="P133" s="279"/>
      <c r="Q133" s="279"/>
      <c r="R133" s="279"/>
      <c r="S133" s="5"/>
    </row>
    <row r="134" spans="1:19" ht="36" customHeight="1" x14ac:dyDescent="0.25">
      <c r="A134" s="286"/>
      <c r="B134" s="286"/>
      <c r="C134" s="285"/>
      <c r="D134" s="285"/>
      <c r="E134" s="183" t="s">
        <v>1637</v>
      </c>
      <c r="F134" s="266" t="s">
        <v>1053</v>
      </c>
      <c r="G134" s="266" t="s">
        <v>1638</v>
      </c>
      <c r="H134" s="163"/>
      <c r="I134" s="162"/>
      <c r="J134" s="163"/>
      <c r="K134" s="162"/>
      <c r="L134" s="163"/>
      <c r="M134" s="133"/>
      <c r="N134" s="160"/>
      <c r="O134" s="42"/>
      <c r="P134" s="280"/>
      <c r="Q134" s="280"/>
      <c r="R134" s="280"/>
      <c r="S134" s="5"/>
    </row>
    <row r="135" spans="1:19" ht="42.75" customHeight="1" x14ac:dyDescent="0.25">
      <c r="A135" s="286"/>
      <c r="B135" s="286"/>
      <c r="C135" s="284" t="s">
        <v>1209</v>
      </c>
      <c r="D135" s="284"/>
      <c r="E135" s="183" t="s">
        <v>1639</v>
      </c>
      <c r="F135" s="266" t="s">
        <v>1053</v>
      </c>
      <c r="G135" s="266" t="s">
        <v>1638</v>
      </c>
      <c r="H135" s="163"/>
      <c r="I135" s="162"/>
      <c r="J135" s="163"/>
      <c r="K135" s="162"/>
      <c r="L135" s="163"/>
      <c r="M135" s="133"/>
      <c r="N135" s="160"/>
      <c r="O135" s="42"/>
      <c r="P135" s="278" t="s">
        <v>1437</v>
      </c>
      <c r="Q135" s="278" t="s">
        <v>1438</v>
      </c>
      <c r="R135" s="278" t="s">
        <v>1439</v>
      </c>
      <c r="S135" s="5"/>
    </row>
    <row r="136" spans="1:19" ht="37.5" customHeight="1" x14ac:dyDescent="0.25">
      <c r="A136" s="286"/>
      <c r="B136" s="286"/>
      <c r="C136" s="286"/>
      <c r="D136" s="286"/>
      <c r="E136" s="183" t="s">
        <v>1182</v>
      </c>
      <c r="F136" s="266" t="s">
        <v>1053</v>
      </c>
      <c r="G136" s="266" t="s">
        <v>1640</v>
      </c>
      <c r="H136" s="163"/>
      <c r="I136" s="162"/>
      <c r="J136" s="163"/>
      <c r="K136" s="162"/>
      <c r="L136" s="163"/>
      <c r="M136" s="133"/>
      <c r="N136" s="160"/>
      <c r="O136" s="42"/>
      <c r="P136" s="279"/>
      <c r="Q136" s="279"/>
      <c r="R136" s="279"/>
      <c r="S136" s="5"/>
    </row>
    <row r="137" spans="1:19" ht="42" customHeight="1" x14ac:dyDescent="0.25">
      <c r="A137" s="286"/>
      <c r="B137" s="286"/>
      <c r="C137" s="286"/>
      <c r="D137" s="286"/>
      <c r="E137" s="183" t="s">
        <v>1183</v>
      </c>
      <c r="F137" s="266" t="s">
        <v>1053</v>
      </c>
      <c r="G137" s="266" t="s">
        <v>1641</v>
      </c>
      <c r="H137" s="163"/>
      <c r="I137" s="162"/>
      <c r="J137" s="163"/>
      <c r="K137" s="162"/>
      <c r="L137" s="163"/>
      <c r="M137" s="133"/>
      <c r="N137" s="160"/>
      <c r="O137" s="42"/>
      <c r="P137" s="279"/>
      <c r="Q137" s="279"/>
      <c r="R137" s="279"/>
      <c r="S137" s="5"/>
    </row>
    <row r="138" spans="1:19" ht="45.75" customHeight="1" x14ac:dyDescent="0.25">
      <c r="A138" s="286"/>
      <c r="B138" s="286"/>
      <c r="C138" s="286"/>
      <c r="D138" s="286"/>
      <c r="E138" s="183" t="s">
        <v>1184</v>
      </c>
      <c r="F138" s="266" t="s">
        <v>1008</v>
      </c>
      <c r="G138" s="266" t="s">
        <v>1642</v>
      </c>
      <c r="H138" s="163"/>
      <c r="I138" s="162"/>
      <c r="J138" s="163"/>
      <c r="K138" s="162"/>
      <c r="L138" s="163"/>
      <c r="M138" s="133"/>
      <c r="N138" s="160"/>
      <c r="O138" s="42"/>
      <c r="P138" s="279"/>
      <c r="Q138" s="279"/>
      <c r="R138" s="279"/>
      <c r="S138" s="5"/>
    </row>
    <row r="139" spans="1:19" ht="38.25" customHeight="1" x14ac:dyDescent="0.25">
      <c r="A139" s="286"/>
      <c r="B139" s="286"/>
      <c r="C139" s="286"/>
      <c r="D139" s="286"/>
      <c r="E139" s="183" t="s">
        <v>1643</v>
      </c>
      <c r="F139" s="266" t="s">
        <v>855</v>
      </c>
      <c r="G139" s="266" t="s">
        <v>1621</v>
      </c>
      <c r="H139" s="163"/>
      <c r="I139" s="162"/>
      <c r="J139" s="163"/>
      <c r="K139" s="162"/>
      <c r="L139" s="163"/>
      <c r="M139" s="133"/>
      <c r="N139" s="160"/>
      <c r="O139" s="42"/>
      <c r="P139" s="279"/>
      <c r="Q139" s="279"/>
      <c r="R139" s="279"/>
      <c r="S139" s="5"/>
    </row>
    <row r="140" spans="1:19" ht="42.75" customHeight="1" x14ac:dyDescent="0.25">
      <c r="A140" s="286"/>
      <c r="B140" s="286"/>
      <c r="C140" s="286"/>
      <c r="D140" s="286"/>
      <c r="E140" s="183" t="s">
        <v>1644</v>
      </c>
      <c r="F140" s="266" t="s">
        <v>1053</v>
      </c>
      <c r="G140" s="266" t="s">
        <v>1645</v>
      </c>
      <c r="H140" s="187"/>
      <c r="I140" s="187"/>
      <c r="J140" s="187"/>
      <c r="K140" s="187"/>
      <c r="L140" s="187"/>
      <c r="M140" s="187"/>
      <c r="N140" s="187"/>
      <c r="O140" s="188"/>
      <c r="P140" s="279"/>
      <c r="Q140" s="279"/>
      <c r="R140" s="279"/>
    </row>
    <row r="141" spans="1:19" ht="40.5" customHeight="1" x14ac:dyDescent="0.25">
      <c r="A141" s="286"/>
      <c r="B141" s="286"/>
      <c r="C141" s="286"/>
      <c r="D141" s="286"/>
      <c r="E141" s="183" t="s">
        <v>1185</v>
      </c>
      <c r="F141" s="266" t="s">
        <v>1053</v>
      </c>
      <c r="G141" s="266" t="s">
        <v>1646</v>
      </c>
      <c r="H141" s="187"/>
      <c r="I141" s="187"/>
      <c r="J141" s="187"/>
      <c r="K141" s="187"/>
      <c r="L141" s="187"/>
      <c r="M141" s="187"/>
      <c r="N141" s="187"/>
      <c r="O141" s="188"/>
      <c r="P141" s="279"/>
      <c r="Q141" s="279"/>
      <c r="R141" s="279"/>
    </row>
    <row r="142" spans="1:19" ht="45.75" customHeight="1" x14ac:dyDescent="0.25">
      <c r="A142" s="286"/>
      <c r="B142" s="286"/>
      <c r="C142" s="286"/>
      <c r="D142" s="286"/>
      <c r="E142" s="183" t="s">
        <v>1647</v>
      </c>
      <c r="F142" s="266" t="s">
        <v>866</v>
      </c>
      <c r="G142" s="266" t="s">
        <v>1648</v>
      </c>
      <c r="H142" s="187"/>
      <c r="I142" s="187"/>
      <c r="J142" s="187"/>
      <c r="K142" s="187"/>
      <c r="L142" s="187"/>
      <c r="M142" s="187"/>
      <c r="N142" s="187"/>
      <c r="O142" s="188"/>
      <c r="P142" s="279"/>
      <c r="Q142" s="279"/>
      <c r="R142" s="279"/>
    </row>
    <row r="143" spans="1:19" ht="42" customHeight="1" x14ac:dyDescent="0.25">
      <c r="A143" s="286"/>
      <c r="B143" s="286"/>
      <c r="C143" s="286"/>
      <c r="D143" s="286"/>
      <c r="E143" s="183" t="s">
        <v>1649</v>
      </c>
      <c r="F143" s="266" t="s">
        <v>855</v>
      </c>
      <c r="G143" s="266" t="s">
        <v>1621</v>
      </c>
      <c r="H143" s="187"/>
      <c r="I143" s="187"/>
      <c r="J143" s="187"/>
      <c r="K143" s="187"/>
      <c r="L143" s="187"/>
      <c r="M143" s="187"/>
      <c r="N143" s="187"/>
      <c r="O143" s="188"/>
      <c r="P143" s="279"/>
      <c r="Q143" s="279"/>
      <c r="R143" s="279"/>
    </row>
    <row r="144" spans="1:19" ht="42" customHeight="1" x14ac:dyDescent="0.25">
      <c r="A144" s="286"/>
      <c r="B144" s="286"/>
      <c r="C144" s="286"/>
      <c r="D144" s="286"/>
      <c r="E144" s="183" t="s">
        <v>1650</v>
      </c>
      <c r="F144" s="266" t="s">
        <v>855</v>
      </c>
      <c r="G144" s="266" t="s">
        <v>1621</v>
      </c>
      <c r="H144" s="187"/>
      <c r="I144" s="187"/>
      <c r="J144" s="187"/>
      <c r="K144" s="187"/>
      <c r="L144" s="187"/>
      <c r="M144" s="187"/>
      <c r="N144" s="187"/>
      <c r="O144" s="188"/>
      <c r="P144" s="279"/>
      <c r="Q144" s="279"/>
      <c r="R144" s="279"/>
    </row>
    <row r="145" spans="1:18" ht="39.75" customHeight="1" x14ac:dyDescent="0.25">
      <c r="A145" s="286"/>
      <c r="B145" s="286"/>
      <c r="C145" s="286"/>
      <c r="D145" s="286"/>
      <c r="E145" s="184" t="s">
        <v>1651</v>
      </c>
      <c r="F145" s="267" t="s">
        <v>855</v>
      </c>
      <c r="G145" s="267" t="s">
        <v>1621</v>
      </c>
      <c r="H145" s="187"/>
      <c r="I145" s="187"/>
      <c r="J145" s="187"/>
      <c r="K145" s="187"/>
      <c r="L145" s="187"/>
      <c r="M145" s="187"/>
      <c r="N145" s="187"/>
      <c r="O145" s="188"/>
      <c r="P145" s="279"/>
      <c r="Q145" s="279"/>
      <c r="R145" s="279"/>
    </row>
    <row r="146" spans="1:18" ht="35.25" customHeight="1" x14ac:dyDescent="0.25">
      <c r="A146" s="286"/>
      <c r="B146" s="286"/>
      <c r="C146" s="286"/>
      <c r="D146" s="286"/>
      <c r="E146" s="183" t="s">
        <v>1652</v>
      </c>
      <c r="F146" s="266" t="s">
        <v>1653</v>
      </c>
      <c r="G146" s="266" t="s">
        <v>1654</v>
      </c>
      <c r="H146" s="187"/>
      <c r="I146" s="187"/>
      <c r="J146" s="187"/>
      <c r="K146" s="187"/>
      <c r="L146" s="187"/>
      <c r="M146" s="187"/>
      <c r="N146" s="187"/>
      <c r="O146" s="188"/>
      <c r="P146" s="279"/>
      <c r="Q146" s="279"/>
      <c r="R146" s="279"/>
    </row>
    <row r="147" spans="1:18" ht="34.5" customHeight="1" x14ac:dyDescent="0.25">
      <c r="A147" s="286"/>
      <c r="B147" s="286"/>
      <c r="C147" s="285"/>
      <c r="D147" s="285"/>
      <c r="E147" s="184" t="s">
        <v>1655</v>
      </c>
      <c r="F147" s="267" t="s">
        <v>855</v>
      </c>
      <c r="G147" s="267" t="s">
        <v>1621</v>
      </c>
      <c r="H147" s="187"/>
      <c r="I147" s="187"/>
      <c r="J147" s="187"/>
      <c r="K147" s="187"/>
      <c r="L147" s="187"/>
      <c r="M147" s="187"/>
      <c r="N147" s="187"/>
      <c r="O147" s="188"/>
      <c r="P147" s="280"/>
      <c r="Q147" s="280"/>
      <c r="R147" s="280"/>
    </row>
    <row r="148" spans="1:18" ht="37.5" customHeight="1" x14ac:dyDescent="0.25">
      <c r="A148" s="286"/>
      <c r="B148" s="286"/>
      <c r="C148" s="284" t="s">
        <v>1210</v>
      </c>
      <c r="D148" s="284"/>
      <c r="E148" s="183" t="s">
        <v>1186</v>
      </c>
      <c r="F148" s="266" t="s">
        <v>866</v>
      </c>
      <c r="G148" s="266" t="s">
        <v>1656</v>
      </c>
      <c r="H148" s="187"/>
      <c r="I148" s="187"/>
      <c r="J148" s="187"/>
      <c r="K148" s="187"/>
      <c r="L148" s="187"/>
      <c r="M148" s="187"/>
      <c r="N148" s="187"/>
      <c r="O148" s="188"/>
      <c r="P148" s="278" t="s">
        <v>1437</v>
      </c>
      <c r="Q148" s="278" t="s">
        <v>1438</v>
      </c>
      <c r="R148" s="278" t="s">
        <v>1439</v>
      </c>
    </row>
    <row r="149" spans="1:18" ht="33" customHeight="1" x14ac:dyDescent="0.25">
      <c r="A149" s="286"/>
      <c r="B149" s="286"/>
      <c r="C149" s="286"/>
      <c r="D149" s="286"/>
      <c r="E149" s="183" t="s">
        <v>1187</v>
      </c>
      <c r="F149" s="266" t="s">
        <v>866</v>
      </c>
      <c r="G149" s="266" t="s">
        <v>1656</v>
      </c>
      <c r="H149" s="187"/>
      <c r="I149" s="187"/>
      <c r="J149" s="187"/>
      <c r="K149" s="187"/>
      <c r="L149" s="187"/>
      <c r="M149" s="187"/>
      <c r="N149" s="187"/>
      <c r="O149" s="188"/>
      <c r="P149" s="279"/>
      <c r="Q149" s="279"/>
      <c r="R149" s="279"/>
    </row>
    <row r="150" spans="1:18" ht="45.75" customHeight="1" x14ac:dyDescent="0.25">
      <c r="A150" s="286"/>
      <c r="B150" s="286"/>
      <c r="C150" s="286"/>
      <c r="D150" s="286"/>
      <c r="E150" s="183" t="s">
        <v>1188</v>
      </c>
      <c r="F150" s="266" t="s">
        <v>866</v>
      </c>
      <c r="G150" s="266" t="s">
        <v>1657</v>
      </c>
      <c r="H150" s="187"/>
      <c r="I150" s="187"/>
      <c r="J150" s="187"/>
      <c r="K150" s="187"/>
      <c r="L150" s="187"/>
      <c r="M150" s="187"/>
      <c r="N150" s="187"/>
      <c r="O150" s="188"/>
      <c r="P150" s="279"/>
      <c r="Q150" s="279"/>
      <c r="R150" s="279"/>
    </row>
    <row r="151" spans="1:18" ht="33" customHeight="1" x14ac:dyDescent="0.25">
      <c r="A151" s="286"/>
      <c r="B151" s="286"/>
      <c r="C151" s="286"/>
      <c r="D151" s="286"/>
      <c r="E151" s="183" t="s">
        <v>1189</v>
      </c>
      <c r="F151" s="266" t="s">
        <v>866</v>
      </c>
      <c r="G151" s="266" t="s">
        <v>1656</v>
      </c>
      <c r="H151" s="187"/>
      <c r="I151" s="187"/>
      <c r="J151" s="187"/>
      <c r="K151" s="187"/>
      <c r="L151" s="187"/>
      <c r="M151" s="187"/>
      <c r="N151" s="187"/>
      <c r="O151" s="188"/>
      <c r="P151" s="279"/>
      <c r="Q151" s="279"/>
      <c r="R151" s="279"/>
    </row>
    <row r="152" spans="1:18" ht="35.25" customHeight="1" x14ac:dyDescent="0.25">
      <c r="A152" s="286"/>
      <c r="B152" s="286"/>
      <c r="C152" s="286"/>
      <c r="D152" s="286"/>
      <c r="E152" s="183" t="s">
        <v>1190</v>
      </c>
      <c r="F152" s="266" t="s">
        <v>866</v>
      </c>
      <c r="G152" s="266" t="s">
        <v>1658</v>
      </c>
      <c r="H152" s="187"/>
      <c r="I152" s="187"/>
      <c r="J152" s="187"/>
      <c r="K152" s="187"/>
      <c r="L152" s="187"/>
      <c r="M152" s="187"/>
      <c r="N152" s="187"/>
      <c r="O152" s="188"/>
      <c r="P152" s="279"/>
      <c r="Q152" s="279"/>
      <c r="R152" s="279"/>
    </row>
    <row r="153" spans="1:18" ht="38.25" customHeight="1" x14ac:dyDescent="0.25">
      <c r="A153" s="285"/>
      <c r="B153" s="285"/>
      <c r="C153" s="285"/>
      <c r="D153" s="285"/>
      <c r="E153" s="183" t="s">
        <v>1191</v>
      </c>
      <c r="F153" s="266" t="s">
        <v>866</v>
      </c>
      <c r="G153" s="266" t="s">
        <v>1656</v>
      </c>
      <c r="H153" s="187"/>
      <c r="I153" s="187"/>
      <c r="J153" s="187"/>
      <c r="K153" s="187"/>
      <c r="L153" s="187"/>
      <c r="M153" s="187"/>
      <c r="N153" s="187"/>
      <c r="O153" s="188"/>
      <c r="P153" s="280"/>
      <c r="Q153" s="280"/>
      <c r="R153" s="280"/>
    </row>
    <row r="154" spans="1:18" ht="18" x14ac:dyDescent="0.25">
      <c r="H154" s="115"/>
      <c r="I154" s="132">
        <f>SUM(I6:I139)</f>
        <v>0</v>
      </c>
      <c r="J154" s="120"/>
      <c r="K154" s="132">
        <f>SUM(K6:K139)</f>
        <v>0</v>
      </c>
      <c r="L154" s="120"/>
      <c r="M154" s="132">
        <f>SUM(M6:M139)</f>
        <v>0</v>
      </c>
      <c r="N154" s="186"/>
      <c r="O154" s="132">
        <f>SUM(O6:O139)</f>
        <v>0</v>
      </c>
    </row>
  </sheetData>
  <mergeCells count="143">
    <mergeCell ref="C6:C9"/>
    <mergeCell ref="A2:R2"/>
    <mergeCell ref="S8:S9"/>
    <mergeCell ref="S101:S102"/>
    <mergeCell ref="S80:S81"/>
    <mergeCell ref="S82:S84"/>
    <mergeCell ref="S43:S45"/>
    <mergeCell ref="P3:R4"/>
    <mergeCell ref="N3:O4"/>
    <mergeCell ref="H3:I4"/>
    <mergeCell ref="J3:K4"/>
    <mergeCell ref="L3:M4"/>
    <mergeCell ref="C47:C52"/>
    <mergeCell ref="D47:D52"/>
    <mergeCell ref="C53:C58"/>
    <mergeCell ref="D53:D58"/>
    <mergeCell ref="C59:C62"/>
    <mergeCell ref="D59:D62"/>
    <mergeCell ref="C63:C71"/>
    <mergeCell ref="D63:D71"/>
    <mergeCell ref="C79:C92"/>
    <mergeCell ref="D79:D92"/>
    <mergeCell ref="P6:P9"/>
    <mergeCell ref="A118:A153"/>
    <mergeCell ref="B106:B117"/>
    <mergeCell ref="C106:C113"/>
    <mergeCell ref="D106:D113"/>
    <mergeCell ref="C114:C117"/>
    <mergeCell ref="D114:D117"/>
    <mergeCell ref="B118:B153"/>
    <mergeCell ref="C118:C125"/>
    <mergeCell ref="D118:D125"/>
    <mergeCell ref="C127:C129"/>
    <mergeCell ref="D127:D129"/>
    <mergeCell ref="C130:C134"/>
    <mergeCell ref="D130:D134"/>
    <mergeCell ref="C135:C147"/>
    <mergeCell ref="D135:D147"/>
    <mergeCell ref="C148:C153"/>
    <mergeCell ref="D148:D153"/>
    <mergeCell ref="A6:A117"/>
    <mergeCell ref="B6:B46"/>
    <mergeCell ref="D6:D9"/>
    <mergeCell ref="C10:C13"/>
    <mergeCell ref="D10:D13"/>
    <mergeCell ref="C14:C15"/>
    <mergeCell ref="D14:D15"/>
    <mergeCell ref="Q6:Q9"/>
    <mergeCell ref="R6:R9"/>
    <mergeCell ref="C93:C94"/>
    <mergeCell ref="D93:D94"/>
    <mergeCell ref="B95:B105"/>
    <mergeCell ref="C95:C97"/>
    <mergeCell ref="D95:D97"/>
    <mergeCell ref="C98:C101"/>
    <mergeCell ref="D98:D101"/>
    <mergeCell ref="C102:C105"/>
    <mergeCell ref="D102:D105"/>
    <mergeCell ref="B72:B94"/>
    <mergeCell ref="C72:C78"/>
    <mergeCell ref="D72:D78"/>
    <mergeCell ref="C16:C24"/>
    <mergeCell ref="D16:D24"/>
    <mergeCell ref="C25:C32"/>
    <mergeCell ref="D25:D32"/>
    <mergeCell ref="C33:C46"/>
    <mergeCell ref="D33:D46"/>
    <mergeCell ref="B47:B71"/>
    <mergeCell ref="P25:P32"/>
    <mergeCell ref="Q25:Q32"/>
    <mergeCell ref="R25:R32"/>
    <mergeCell ref="P16:P24"/>
    <mergeCell ref="Q16:Q18"/>
    <mergeCell ref="Q19:Q24"/>
    <mergeCell ref="P10:P13"/>
    <mergeCell ref="Q10:Q13"/>
    <mergeCell ref="R10:R13"/>
    <mergeCell ref="P14:P15"/>
    <mergeCell ref="Q14:Q15"/>
    <mergeCell ref="R14:R15"/>
    <mergeCell ref="R16:R24"/>
    <mergeCell ref="P84:P88"/>
    <mergeCell ref="Q84:Q88"/>
    <mergeCell ref="R84:R88"/>
    <mergeCell ref="P79:P83"/>
    <mergeCell ref="Q79:Q83"/>
    <mergeCell ref="R79:R83"/>
    <mergeCell ref="Q56:Q58"/>
    <mergeCell ref="P47:P52"/>
    <mergeCell ref="Q47:Q52"/>
    <mergeCell ref="P63:P71"/>
    <mergeCell ref="Q67:Q71"/>
    <mergeCell ref="R63:R71"/>
    <mergeCell ref="P59:P62"/>
    <mergeCell ref="Q63:Q66"/>
    <mergeCell ref="R48:R52"/>
    <mergeCell ref="P53:P58"/>
    <mergeCell ref="Q53:Q55"/>
    <mergeCell ref="R53:R58"/>
    <mergeCell ref="P95:P97"/>
    <mergeCell ref="Q95:Q97"/>
    <mergeCell ref="R95:R97"/>
    <mergeCell ref="P93:P94"/>
    <mergeCell ref="Q93:Q94"/>
    <mergeCell ref="R93:R94"/>
    <mergeCell ref="P90:P91"/>
    <mergeCell ref="Q90:Q91"/>
    <mergeCell ref="R90:R91"/>
    <mergeCell ref="Q99:Q100"/>
    <mergeCell ref="P148:P153"/>
    <mergeCell ref="Q148:Q153"/>
    <mergeCell ref="R148:R153"/>
    <mergeCell ref="P135:P147"/>
    <mergeCell ref="Q135:Q147"/>
    <mergeCell ref="R135:R147"/>
    <mergeCell ref="P130:P134"/>
    <mergeCell ref="Q130:Q134"/>
    <mergeCell ref="R130:R134"/>
    <mergeCell ref="R99:R100"/>
    <mergeCell ref="A3:G4"/>
    <mergeCell ref="P33:P46"/>
    <mergeCell ref="Q33:Q46"/>
    <mergeCell ref="R33:R41"/>
    <mergeCell ref="R42:R46"/>
    <mergeCell ref="P72:P78"/>
    <mergeCell ref="Q72:Q78"/>
    <mergeCell ref="R72:R78"/>
    <mergeCell ref="P127:P129"/>
    <mergeCell ref="Q127:Q129"/>
    <mergeCell ref="R127:R129"/>
    <mergeCell ref="P118:P125"/>
    <mergeCell ref="Q118:Q125"/>
    <mergeCell ref="R118:R125"/>
    <mergeCell ref="P114:P117"/>
    <mergeCell ref="Q114:Q117"/>
    <mergeCell ref="R114:R117"/>
    <mergeCell ref="P106:P113"/>
    <mergeCell ref="Q106:Q113"/>
    <mergeCell ref="R106:R113"/>
    <mergeCell ref="Q102:Q105"/>
    <mergeCell ref="R102:R104"/>
    <mergeCell ref="P102:P105"/>
    <mergeCell ref="P98:P101"/>
  </mergeCells>
  <phoneticPr fontId="5" type="noConversion"/>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53"/>
  <sheetViews>
    <sheetView topLeftCell="A106" zoomScale="70" zoomScaleNormal="70" workbookViewId="0">
      <selection activeCell="E116" sqref="E116"/>
    </sheetView>
  </sheetViews>
  <sheetFormatPr baseColWidth="10" defaultRowHeight="15" x14ac:dyDescent="0.25"/>
  <cols>
    <col min="1" max="1" width="35" customWidth="1"/>
    <col min="2" max="2" width="27.42578125" customWidth="1"/>
    <col min="3" max="4" width="25.5703125" customWidth="1"/>
    <col min="5" max="5" width="63.7109375" customWidth="1"/>
    <col min="6" max="6" width="31.42578125" customWidth="1"/>
    <col min="7" max="7" width="27.140625" customWidth="1"/>
    <col min="8" max="8" width="34.7109375" customWidth="1"/>
    <col min="9" max="11" width="33.7109375" customWidth="1"/>
    <col min="12" max="12" width="21.5703125" customWidth="1"/>
    <col min="13" max="13" width="34.85546875" customWidth="1"/>
    <col min="14" max="14" width="22.140625" customWidth="1"/>
    <col min="15" max="15" width="31.42578125" customWidth="1"/>
    <col min="16" max="17" width="32.7109375" customWidth="1"/>
    <col min="18" max="18" width="39.5703125" customWidth="1"/>
    <col min="19" max="19" width="37.85546875" customWidth="1"/>
  </cols>
  <sheetData>
    <row r="1" spans="1:20" ht="111" customHeight="1" x14ac:dyDescent="0.25">
      <c r="A1" s="310" t="s">
        <v>1026</v>
      </c>
      <c r="B1" s="311"/>
      <c r="C1" s="311"/>
      <c r="D1" s="311"/>
      <c r="E1" s="311"/>
      <c r="F1" s="311"/>
      <c r="G1" s="311"/>
      <c r="H1" s="311"/>
      <c r="I1" s="311"/>
      <c r="J1" s="311"/>
      <c r="K1" s="311"/>
      <c r="L1" s="311"/>
      <c r="M1" s="311"/>
      <c r="N1" s="311"/>
      <c r="O1" s="311"/>
      <c r="P1" s="311"/>
      <c r="Q1" s="311"/>
      <c r="R1" s="311"/>
      <c r="S1" s="311"/>
      <c r="T1" s="113"/>
    </row>
    <row r="2" spans="1:20" ht="33" customHeight="1" x14ac:dyDescent="0.25">
      <c r="A2" s="294" t="s">
        <v>1025</v>
      </c>
      <c r="B2" s="295"/>
      <c r="C2" s="295"/>
      <c r="D2" s="295"/>
      <c r="E2" s="295"/>
      <c r="F2" s="295"/>
      <c r="G2" s="296"/>
      <c r="H2" s="293" t="s">
        <v>822</v>
      </c>
      <c r="I2" s="293"/>
      <c r="J2" s="318" t="s">
        <v>822</v>
      </c>
      <c r="K2" s="319"/>
      <c r="L2" s="293" t="s">
        <v>822</v>
      </c>
      <c r="M2" s="293"/>
      <c r="N2" s="293" t="s">
        <v>822</v>
      </c>
      <c r="O2" s="293"/>
      <c r="P2" s="322" t="s">
        <v>1014</v>
      </c>
      <c r="Q2" s="322"/>
      <c r="R2" s="323"/>
      <c r="S2" s="323"/>
      <c r="T2" s="113"/>
    </row>
    <row r="3" spans="1:20" ht="42.75" customHeight="1" x14ac:dyDescent="0.25">
      <c r="A3" s="297"/>
      <c r="B3" s="298"/>
      <c r="C3" s="298"/>
      <c r="D3" s="298"/>
      <c r="E3" s="298"/>
      <c r="F3" s="298"/>
      <c r="G3" s="299"/>
      <c r="H3" s="293"/>
      <c r="I3" s="293"/>
      <c r="J3" s="320"/>
      <c r="K3" s="321"/>
      <c r="L3" s="293"/>
      <c r="M3" s="293"/>
      <c r="N3" s="293"/>
      <c r="O3" s="293"/>
      <c r="P3" s="322"/>
      <c r="Q3" s="322"/>
      <c r="R3" s="323"/>
      <c r="S3" s="323"/>
      <c r="T3" s="113"/>
    </row>
    <row r="4" spans="1:20" ht="67.5" customHeight="1" x14ac:dyDescent="0.25">
      <c r="A4" s="3" t="s">
        <v>1</v>
      </c>
      <c r="B4" s="2" t="s">
        <v>2</v>
      </c>
      <c r="C4" s="182" t="s">
        <v>10</v>
      </c>
      <c r="D4" s="189" t="s">
        <v>1192</v>
      </c>
      <c r="E4" s="90" t="s">
        <v>3</v>
      </c>
      <c r="F4" s="189" t="s">
        <v>1659</v>
      </c>
      <c r="G4" s="189" t="s">
        <v>6</v>
      </c>
      <c r="H4" s="110" t="s">
        <v>1016</v>
      </c>
      <c r="I4" s="110" t="s">
        <v>1017</v>
      </c>
      <c r="J4" s="110" t="s">
        <v>1018</v>
      </c>
      <c r="K4" s="110" t="s">
        <v>1019</v>
      </c>
      <c r="L4" s="110" t="s">
        <v>1020</v>
      </c>
      <c r="M4" s="110" t="s">
        <v>1021</v>
      </c>
      <c r="N4" s="110" t="s">
        <v>1022</v>
      </c>
      <c r="O4" s="110" t="s">
        <v>1023</v>
      </c>
      <c r="P4" s="26" t="s">
        <v>148</v>
      </c>
      <c r="Q4" s="97" t="s">
        <v>308</v>
      </c>
      <c r="R4" s="27" t="s">
        <v>149</v>
      </c>
      <c r="S4" s="27" t="s">
        <v>150</v>
      </c>
      <c r="T4" s="113"/>
    </row>
    <row r="5" spans="1:20" ht="57.75" customHeight="1" x14ac:dyDescent="0.25">
      <c r="A5" s="284" t="s">
        <v>1193</v>
      </c>
      <c r="B5" s="284" t="s">
        <v>1195</v>
      </c>
      <c r="C5" s="284" t="s">
        <v>1196</v>
      </c>
      <c r="D5" s="284"/>
      <c r="E5" s="183" t="str">
        <f>'PAI - ODS'!E6</f>
        <v>1. Realizar evaluación y valoración de prácticas de manejo sostenible de suelos implementados por la CRQ, en la Reserva Forestal Central y las Áreas Naturales Protegidas, en el marco de la elaboración de un estudio.</v>
      </c>
      <c r="F5" s="266" t="str">
        <f>'PAI - ODS'!F6</f>
        <v>Porcentaje</v>
      </c>
      <c r="G5" s="266" t="str">
        <f>'PAI - ODS'!G6</f>
        <v>% de ejecución del estudio</v>
      </c>
      <c r="H5" s="159"/>
      <c r="I5" s="117"/>
      <c r="J5" s="117"/>
      <c r="K5" s="117"/>
      <c r="L5" s="159"/>
      <c r="M5" s="117"/>
      <c r="N5" s="159"/>
      <c r="O5" s="123"/>
      <c r="P5" s="313" t="s">
        <v>156</v>
      </c>
      <c r="Q5" s="274" t="s">
        <v>765</v>
      </c>
      <c r="R5" s="278" t="s">
        <v>823</v>
      </c>
      <c r="S5" s="278" t="s">
        <v>825</v>
      </c>
      <c r="T5" s="113"/>
    </row>
    <row r="6" spans="1:20" ht="69" customHeight="1" x14ac:dyDescent="0.25">
      <c r="A6" s="286"/>
      <c r="B6" s="286"/>
      <c r="C6" s="286"/>
      <c r="D6" s="286"/>
      <c r="E6" s="183" t="str">
        <f>'PAI - ODS'!E7</f>
        <v>2. Ejecutar las acciones de transferencia de tecnología consideradas en el plan operativo anual, necesarias para la Gestión Integral Ambiental del Suelo, en cumplimiento de la Política Nacional de Gestión Sostenible del Suelo.</v>
      </c>
      <c r="F6" s="266" t="str">
        <f>'PAI - ODS'!F7</f>
        <v>Porcentaje</v>
      </c>
      <c r="G6" s="266" t="str">
        <f>'PAI - ODS'!G7</f>
        <v>% de ejecución del plan operativo anual</v>
      </c>
      <c r="H6" s="159"/>
      <c r="I6" s="117"/>
      <c r="J6" s="117"/>
      <c r="K6" s="117"/>
      <c r="L6" s="159"/>
      <c r="M6" s="117"/>
      <c r="N6" s="159"/>
      <c r="O6" s="123"/>
      <c r="P6" s="314"/>
      <c r="Q6" s="275"/>
      <c r="R6" s="279"/>
      <c r="S6" s="279"/>
      <c r="T6" s="113"/>
    </row>
    <row r="7" spans="1:20" ht="51.75" customHeight="1" x14ac:dyDescent="0.25">
      <c r="A7" s="286"/>
      <c r="B7" s="286"/>
      <c r="C7" s="286"/>
      <c r="D7" s="286"/>
      <c r="E7" s="183" t="str">
        <f>'PAI - ODS'!E8</f>
        <v>3. Realizar el estudio (mapa) de coberturas y usos de la tierra para las unidades de manejo de cuencas, según priorización, mínimo a escala 1:25.000.</v>
      </c>
      <c r="F7" s="266" t="str">
        <f>'PAI - ODS'!F8</f>
        <v>Documento</v>
      </c>
      <c r="G7" s="266" t="str">
        <f>'PAI - ODS'!G8</f>
        <v>Estudio realizado</v>
      </c>
      <c r="H7" s="159"/>
      <c r="I7" s="117"/>
      <c r="J7" s="117"/>
      <c r="K7" s="117"/>
      <c r="L7" s="159"/>
      <c r="M7" s="117"/>
      <c r="N7" s="159"/>
      <c r="O7" s="123"/>
      <c r="P7" s="314"/>
      <c r="Q7" s="275"/>
      <c r="R7" s="279"/>
      <c r="S7" s="279"/>
      <c r="T7" s="113"/>
    </row>
    <row r="8" spans="1:20" ht="54" customHeight="1" x14ac:dyDescent="0.25">
      <c r="A8" s="286"/>
      <c r="B8" s="286"/>
      <c r="C8" s="285"/>
      <c r="D8" s="285"/>
      <c r="E8" s="183" t="str">
        <f>'PAI - ODS'!E9</f>
        <v>4. Actualizar el mapa de conflictos de uso del suelo del departamento del Quindío para las unidades de manejo de cuencas priorizadas, mínimo a escala 1:25.000.</v>
      </c>
      <c r="F8" s="266" t="str">
        <f>'PAI - ODS'!F9</f>
        <v>Mapa</v>
      </c>
      <c r="G8" s="266" t="str">
        <f>'PAI - ODS'!G9</f>
        <v>Mapa actualizado</v>
      </c>
      <c r="H8" s="159"/>
      <c r="I8" s="117"/>
      <c r="J8" s="117"/>
      <c r="K8" s="117"/>
      <c r="L8" s="159"/>
      <c r="M8" s="117"/>
      <c r="N8" s="159"/>
      <c r="O8" s="123"/>
      <c r="P8" s="315"/>
      <c r="Q8" s="276"/>
      <c r="R8" s="280"/>
      <c r="S8" s="280"/>
      <c r="T8" s="113"/>
    </row>
    <row r="9" spans="1:20" ht="54" customHeight="1" x14ac:dyDescent="0.25">
      <c r="A9" s="286"/>
      <c r="B9" s="286"/>
      <c r="C9" s="284" t="s">
        <v>1197</v>
      </c>
      <c r="D9" s="284"/>
      <c r="E9" s="183" t="str">
        <f>'PAI - ODS'!E10</f>
        <v>1. Generar  metodología para el monitoreo y seguimiento de la calidad del suelo.</v>
      </c>
      <c r="F9" s="266" t="str">
        <f>'PAI - ODS'!F10</f>
        <v>Documento</v>
      </c>
      <c r="G9" s="266" t="str">
        <f>'PAI - ODS'!G10</f>
        <v>Documento</v>
      </c>
      <c r="H9" s="161"/>
      <c r="I9" s="162"/>
      <c r="J9" s="162"/>
      <c r="K9" s="162"/>
      <c r="L9" s="161"/>
      <c r="M9" s="162"/>
      <c r="N9" s="161"/>
      <c r="O9" s="133"/>
      <c r="P9" s="316" t="s">
        <v>157</v>
      </c>
      <c r="Q9" s="278" t="s">
        <v>764</v>
      </c>
      <c r="R9" s="278" t="s">
        <v>789</v>
      </c>
      <c r="S9" s="278" t="s">
        <v>824</v>
      </c>
      <c r="T9" s="113"/>
    </row>
    <row r="10" spans="1:20" ht="39" customHeight="1" x14ac:dyDescent="0.25">
      <c r="A10" s="286"/>
      <c r="B10" s="286"/>
      <c r="C10" s="286"/>
      <c r="D10" s="286"/>
      <c r="E10" s="183" t="str">
        <f>'PAI - ODS'!E11</f>
        <v>2. Ejecutar la metodología para el monitoreo y seguimiento de la calidad del suelo.</v>
      </c>
      <c r="F10" s="266" t="str">
        <f>'PAI - ODS'!F11</f>
        <v>Porcentaje</v>
      </c>
      <c r="G10" s="266" t="str">
        <f>'PAI - ODS'!G11</f>
        <v>% de ejecución del plan de monitoreo</v>
      </c>
      <c r="H10" s="13"/>
      <c r="I10" s="162"/>
      <c r="J10" s="162"/>
      <c r="K10" s="162"/>
      <c r="L10" s="13"/>
      <c r="M10" s="162"/>
      <c r="N10" s="13"/>
      <c r="O10" s="133"/>
      <c r="P10" s="317"/>
      <c r="Q10" s="280"/>
      <c r="R10" s="280"/>
      <c r="S10" s="280"/>
      <c r="T10" s="113"/>
    </row>
    <row r="11" spans="1:20" ht="39" customHeight="1" x14ac:dyDescent="0.25">
      <c r="A11" s="286"/>
      <c r="B11" s="286"/>
      <c r="C11" s="286"/>
      <c r="D11" s="286"/>
      <c r="E11" s="183" t="str">
        <f>'PAI - ODS'!E12</f>
        <v>3. Regular, controlar y hacer seguimiento al manejo y a la calidad de los suelos, de acuerdo con el plan anual.</v>
      </c>
      <c r="F11" s="266" t="str">
        <f>'PAI - ODS'!F12</f>
        <v>Porcentaje</v>
      </c>
      <c r="G11" s="266" t="str">
        <f>'PAI - ODS'!G12</f>
        <v>% de ejecución plan anual</v>
      </c>
      <c r="H11" s="13"/>
      <c r="I11" s="162"/>
      <c r="J11" s="162"/>
      <c r="K11" s="162"/>
      <c r="L11" s="13"/>
      <c r="M11" s="162"/>
      <c r="N11" s="13"/>
      <c r="O11" s="133"/>
      <c r="P11" s="265"/>
      <c r="Q11" s="258"/>
      <c r="R11" s="258"/>
      <c r="S11" s="259"/>
      <c r="T11" s="113"/>
    </row>
    <row r="12" spans="1:20" ht="52.5" customHeight="1" x14ac:dyDescent="0.25">
      <c r="A12" s="286"/>
      <c r="B12" s="286"/>
      <c r="C12" s="285"/>
      <c r="D12" s="285"/>
      <c r="E12" s="183" t="str">
        <f>'PAI - ODS'!E13</f>
        <v>4. Implementar concertadamente con los entes territoriales estrategias de preservación y conservación de suelos de protección ambiental, de acuerdo con el plan anual .</v>
      </c>
      <c r="F12" s="266" t="str">
        <f>'PAI - ODS'!F13</f>
        <v>Porcentaje</v>
      </c>
      <c r="G12" s="266" t="str">
        <f>'PAI - ODS'!G13</f>
        <v>% de ejecución plan anual</v>
      </c>
      <c r="H12" s="160"/>
      <c r="I12" s="162"/>
      <c r="J12" s="162"/>
      <c r="K12" s="162"/>
      <c r="L12" s="160"/>
      <c r="M12" s="162"/>
      <c r="N12" s="160"/>
      <c r="O12" s="133"/>
      <c r="P12" s="313" t="s">
        <v>163</v>
      </c>
      <c r="Q12" s="274" t="s">
        <v>767</v>
      </c>
      <c r="R12" s="278" t="s">
        <v>789</v>
      </c>
      <c r="S12" s="9" t="s">
        <v>824</v>
      </c>
      <c r="T12" s="113"/>
    </row>
    <row r="13" spans="1:20" ht="56.25" customHeight="1" x14ac:dyDescent="0.25">
      <c r="A13" s="286"/>
      <c r="B13" s="286"/>
      <c r="C13" s="284" t="s">
        <v>1198</v>
      </c>
      <c r="D13" s="284"/>
      <c r="E13" s="183" t="str">
        <f>'PAI - ODS'!E14</f>
        <v>1. Ejecutar acciones de  reconversión socioambiental de sistemas productivos en el departamento del Quindío.</v>
      </c>
      <c r="F13" s="266" t="str">
        <f>'PAI - ODS'!F14</f>
        <v>Número</v>
      </c>
      <c r="G13" s="266" t="str">
        <f>'PAI - ODS'!G14</f>
        <v>Número de Parcelas</v>
      </c>
      <c r="H13" s="160"/>
      <c r="I13" s="162"/>
      <c r="J13" s="162"/>
      <c r="K13" s="162"/>
      <c r="L13" s="160"/>
      <c r="M13" s="162"/>
      <c r="N13" s="160"/>
      <c r="O13" s="133"/>
      <c r="P13" s="314"/>
      <c r="Q13" s="275"/>
      <c r="R13" s="279"/>
      <c r="S13" s="9" t="s">
        <v>824</v>
      </c>
      <c r="T13" s="113"/>
    </row>
    <row r="14" spans="1:20" ht="73.5" customHeight="1" x14ac:dyDescent="0.25">
      <c r="A14" s="286"/>
      <c r="B14" s="286"/>
      <c r="C14" s="285"/>
      <c r="D14" s="285"/>
      <c r="E14" s="183" t="str">
        <f>'PAI - ODS'!E15</f>
        <v>2. Ejecutar acciones para la recuperación y rehabilitación de suelos degradados en el departamento del Quindío.</v>
      </c>
      <c r="F14" s="266" t="str">
        <f>'PAI - ODS'!F15</f>
        <v>Número</v>
      </c>
      <c r="G14" s="266" t="str">
        <f>'PAI - ODS'!G15</f>
        <v>Número de Predios</v>
      </c>
      <c r="H14" s="160"/>
      <c r="I14" s="162"/>
      <c r="J14" s="162"/>
      <c r="K14" s="162"/>
      <c r="L14" s="160"/>
      <c r="M14" s="162"/>
      <c r="N14" s="160"/>
      <c r="O14" s="135"/>
      <c r="P14" s="314"/>
      <c r="Q14" s="275"/>
      <c r="R14" s="279"/>
      <c r="S14" s="9" t="s">
        <v>824</v>
      </c>
      <c r="T14" s="113"/>
    </row>
    <row r="15" spans="1:20" ht="60" customHeight="1" x14ac:dyDescent="0.25">
      <c r="A15" s="286"/>
      <c r="B15" s="286"/>
      <c r="C15" s="284" t="s">
        <v>1199</v>
      </c>
      <c r="D15" s="284"/>
      <c r="E15" s="183" t="str">
        <f>'PAI - ODS'!E16</f>
        <v>1. Revisar, ajustar y adoptar la zonificación de la Reserva Forestal Central a escala 1:25.000, según lineamientos del MADS.</v>
      </c>
      <c r="F15" s="266" t="str">
        <f>'PAI - ODS'!F16</f>
        <v xml:space="preserve">Documento </v>
      </c>
      <c r="G15" s="266" t="str">
        <f>'PAI - ODS'!G16</f>
        <v>Documento adoptado</v>
      </c>
      <c r="H15" s="160"/>
      <c r="I15" s="162"/>
      <c r="J15" s="162"/>
      <c r="K15" s="162"/>
      <c r="L15" s="160"/>
      <c r="M15" s="162"/>
      <c r="N15" s="160"/>
      <c r="O15" s="134"/>
      <c r="P15" s="314"/>
      <c r="Q15" s="275"/>
      <c r="R15" s="279"/>
      <c r="S15" s="9" t="s">
        <v>826</v>
      </c>
      <c r="T15" s="113"/>
    </row>
    <row r="16" spans="1:20" ht="38.25" customHeight="1" x14ac:dyDescent="0.25">
      <c r="A16" s="286"/>
      <c r="B16" s="286"/>
      <c r="C16" s="286"/>
      <c r="D16" s="286"/>
      <c r="E16" s="183" t="str">
        <f>'PAI - ODS'!E17</f>
        <v>2. Generar  lineamientos para el manejo sostenible de la Reserva Forestal Central con enfoque en sistemas de producción.</v>
      </c>
      <c r="F16" s="266" t="str">
        <f>'PAI - ODS'!F17</f>
        <v xml:space="preserve">Documento </v>
      </c>
      <c r="G16" s="266" t="str">
        <f>'PAI - ODS'!G17</f>
        <v>Documento</v>
      </c>
      <c r="H16" s="160"/>
      <c r="I16" s="162"/>
      <c r="J16" s="162"/>
      <c r="K16" s="162"/>
      <c r="L16" s="160"/>
      <c r="M16" s="162"/>
      <c r="N16" s="160"/>
      <c r="O16" s="134"/>
      <c r="P16" s="314"/>
      <c r="Q16" s="275"/>
      <c r="R16" s="279"/>
      <c r="S16" s="9" t="s">
        <v>827</v>
      </c>
      <c r="T16" s="113"/>
    </row>
    <row r="17" spans="1:20" ht="57.75" customHeight="1" x14ac:dyDescent="0.25">
      <c r="A17" s="286"/>
      <c r="B17" s="286"/>
      <c r="C17" s="286"/>
      <c r="D17" s="286"/>
      <c r="E17" s="183" t="str">
        <f>'PAI - ODS'!E18</f>
        <v>3. Divulgar,  promover e  implementar los lineamientos de manejo sostenible del suelo en la Reserva Forestal Central a través de un plan de trabajo.</v>
      </c>
      <c r="F17" s="266" t="str">
        <f>'PAI - ODS'!F18</f>
        <v>Porcentaje</v>
      </c>
      <c r="G17" s="266" t="str">
        <f>'PAI - ODS'!G18</f>
        <v xml:space="preserve">% de ejecución del plan </v>
      </c>
      <c r="H17" s="160"/>
      <c r="I17" s="162"/>
      <c r="J17" s="162"/>
      <c r="K17" s="162"/>
      <c r="L17" s="160"/>
      <c r="M17" s="162"/>
      <c r="N17" s="160"/>
      <c r="O17" s="134"/>
      <c r="P17" s="315"/>
      <c r="Q17" s="276"/>
      <c r="R17" s="280"/>
      <c r="S17" s="9" t="s">
        <v>827</v>
      </c>
      <c r="T17" s="113"/>
    </row>
    <row r="18" spans="1:20" ht="48.75" customHeight="1" x14ac:dyDescent="0.25">
      <c r="A18" s="286"/>
      <c r="B18" s="286"/>
      <c r="C18" s="286"/>
      <c r="D18" s="286"/>
      <c r="E18" s="183" t="str">
        <f>'PAI - ODS'!E19</f>
        <v>4. Definir la estructura ecológica principal departamental, de acuerdo con la metodología IDEAM.</v>
      </c>
      <c r="F18" s="266" t="str">
        <f>'PAI - ODS'!F19</f>
        <v xml:space="preserve">Documento </v>
      </c>
      <c r="G18" s="266" t="str">
        <f>'PAI - ODS'!G19</f>
        <v>Documento técnico</v>
      </c>
      <c r="H18" s="163"/>
      <c r="I18" s="162"/>
      <c r="J18" s="162"/>
      <c r="K18" s="162"/>
      <c r="L18" s="163"/>
      <c r="M18" s="162"/>
      <c r="N18" s="163"/>
      <c r="O18" s="134"/>
      <c r="P18" s="313" t="s">
        <v>163</v>
      </c>
      <c r="Q18" s="274" t="s">
        <v>765</v>
      </c>
      <c r="R18" s="274" t="s">
        <v>789</v>
      </c>
      <c r="S18" s="147" t="s">
        <v>272</v>
      </c>
      <c r="T18" s="113"/>
    </row>
    <row r="19" spans="1:20" ht="45" customHeight="1" x14ac:dyDescent="0.25">
      <c r="A19" s="286"/>
      <c r="B19" s="286"/>
      <c r="C19" s="286"/>
      <c r="D19" s="286"/>
      <c r="E19" s="183" t="str">
        <f>'PAI - ODS'!E20</f>
        <v>5. Actualizar el estado de los recursos naturales del departamento del Quindío.</v>
      </c>
      <c r="F19" s="266" t="str">
        <f>'PAI - ODS'!F20</f>
        <v xml:space="preserve">Documento </v>
      </c>
      <c r="G19" s="266" t="str">
        <f>'PAI - ODS'!G20</f>
        <v>Documento actualizado</v>
      </c>
      <c r="H19" s="163"/>
      <c r="I19" s="162"/>
      <c r="J19" s="162"/>
      <c r="K19" s="162"/>
      <c r="L19" s="163"/>
      <c r="M19" s="162"/>
      <c r="N19" s="163"/>
      <c r="O19" s="134"/>
      <c r="P19" s="314"/>
      <c r="Q19" s="275"/>
      <c r="R19" s="275"/>
      <c r="S19" s="147" t="s">
        <v>829</v>
      </c>
      <c r="T19" s="113"/>
    </row>
    <row r="20" spans="1:20" ht="45" x14ac:dyDescent="0.25">
      <c r="A20" s="286"/>
      <c r="B20" s="286"/>
      <c r="C20" s="286"/>
      <c r="D20" s="286"/>
      <c r="E20" s="183" t="str">
        <f>'PAI - ODS'!E21</f>
        <v>6. Asesorar y apoyar técnicamente la formulación y ejecución de los planes de manejo y demás acciones de gestión ambiental en territorios indígenas del Quindío, según programa anual concertado.</v>
      </c>
      <c r="F20" s="266" t="str">
        <f>'PAI - ODS'!F21</f>
        <v>Porcentaje</v>
      </c>
      <c r="G20" s="266" t="str">
        <f>'PAI - ODS'!G21</f>
        <v>% de ejecución programa anual concertado</v>
      </c>
      <c r="H20" s="163"/>
      <c r="I20" s="162"/>
      <c r="J20" s="162"/>
      <c r="K20" s="162"/>
      <c r="L20" s="163"/>
      <c r="M20" s="162"/>
      <c r="N20" s="163"/>
      <c r="O20" s="134"/>
      <c r="P20" s="315"/>
      <c r="Q20" s="276"/>
      <c r="R20" s="276"/>
      <c r="S20" s="147" t="s">
        <v>828</v>
      </c>
      <c r="T20" s="113"/>
    </row>
    <row r="21" spans="1:20" ht="60.75" customHeight="1" x14ac:dyDescent="0.25">
      <c r="A21" s="286"/>
      <c r="B21" s="286"/>
      <c r="C21" s="286"/>
      <c r="D21" s="286"/>
      <c r="E21" s="183" t="str">
        <f>'PAI - ODS'!E22</f>
        <v>7. Asesorar y apoyar técnicamente la formulación y ejecución de planes de manejo y demás acciones de gestión ambiental en tierras colectivas de comunidades negras, afrocolombianas, raizales y palenqueras del Quindío, según programa anual concertado.</v>
      </c>
      <c r="F21" s="266" t="str">
        <f>'PAI - ODS'!F22</f>
        <v>Porcentaje</v>
      </c>
      <c r="G21" s="266" t="str">
        <f>'PAI - ODS'!G22</f>
        <v>% de ejecución programa anual concertado</v>
      </c>
      <c r="H21" s="160"/>
      <c r="I21" s="162"/>
      <c r="J21" s="162"/>
      <c r="K21" s="162"/>
      <c r="L21" s="160"/>
      <c r="M21" s="162"/>
      <c r="N21" s="160"/>
      <c r="O21" s="136"/>
      <c r="P21" s="313" t="s">
        <v>163</v>
      </c>
      <c r="Q21" s="274" t="s">
        <v>765</v>
      </c>
      <c r="R21" s="274" t="s">
        <v>782</v>
      </c>
      <c r="S21" s="274" t="s">
        <v>783</v>
      </c>
      <c r="T21" s="113"/>
    </row>
    <row r="22" spans="1:20" ht="35.25" customHeight="1" x14ac:dyDescent="0.25">
      <c r="A22" s="286"/>
      <c r="B22" s="286"/>
      <c r="C22" s="286"/>
      <c r="D22" s="286"/>
      <c r="E22" s="183" t="str">
        <f>'PAI - ODS'!E23</f>
        <v>8. Prestar asesoría técnica y jurídica a los entes territoriales (según plan de trabajo anual) y actores internos y externos en procesos relacionados con ordenamiento ambiental territorial.</v>
      </c>
      <c r="F22" s="266" t="str">
        <f>'PAI - ODS'!F23</f>
        <v>Porcentaje</v>
      </c>
      <c r="G22" s="266" t="str">
        <f>'PAI - ODS'!G23</f>
        <v>% de ejecución plan de trabajo anual</v>
      </c>
      <c r="H22" s="160"/>
      <c r="I22" s="162"/>
      <c r="J22" s="162"/>
      <c r="K22" s="162"/>
      <c r="L22" s="160"/>
      <c r="M22" s="162"/>
      <c r="N22" s="160"/>
      <c r="O22" s="134"/>
      <c r="P22" s="314"/>
      <c r="Q22" s="275"/>
      <c r="R22" s="275"/>
      <c r="S22" s="275"/>
      <c r="T22" s="113"/>
    </row>
    <row r="23" spans="1:20" ht="22.5" x14ac:dyDescent="0.25">
      <c r="A23" s="286"/>
      <c r="B23" s="286"/>
      <c r="C23" s="285"/>
      <c r="D23" s="285"/>
      <c r="E23" s="183" t="str">
        <f>'PAI - ODS'!E24</f>
        <v>9. Desarrollar acciones para la ejecución y seguimiento al componente programático del POMCA del río La Vieja.</v>
      </c>
      <c r="F23" s="266" t="str">
        <f>'PAI - ODS'!F24</f>
        <v>Informes</v>
      </c>
      <c r="G23" s="266" t="str">
        <f>'PAI - ODS'!G24</f>
        <v>Informe de seguimiento anual del POMCA</v>
      </c>
      <c r="H23" s="160"/>
      <c r="I23" s="162"/>
      <c r="J23" s="162"/>
      <c r="K23" s="162"/>
      <c r="L23" s="160"/>
      <c r="M23" s="162"/>
      <c r="N23" s="160"/>
      <c r="O23" s="134"/>
      <c r="P23" s="314"/>
      <c r="Q23" s="275"/>
      <c r="R23" s="275"/>
      <c r="S23" s="275"/>
      <c r="T23" s="113"/>
    </row>
    <row r="24" spans="1:20" ht="39" customHeight="1" x14ac:dyDescent="0.25">
      <c r="A24" s="286"/>
      <c r="B24" s="286"/>
      <c r="C24" s="284" t="s">
        <v>1200</v>
      </c>
      <c r="D24" s="284"/>
      <c r="E24" s="183" t="str">
        <f>'PAI - ODS'!E25</f>
        <v>1. Fortalecer el control y seguimiento ambiental a las autorizaciones otorgadas al sector minero del departamento del Quindío y zonas limítrofes, definidas en el programa anual.</v>
      </c>
      <c r="F24" s="266" t="str">
        <f>'PAI - ODS'!F25</f>
        <v>Porcentaje</v>
      </c>
      <c r="G24" s="266" t="str">
        <f>'PAI - ODS'!G25</f>
        <v>% de ejecución programa anual</v>
      </c>
      <c r="H24" s="160"/>
      <c r="I24" s="162"/>
      <c r="J24" s="162"/>
      <c r="K24" s="162"/>
      <c r="L24" s="160"/>
      <c r="M24" s="162"/>
      <c r="N24" s="160"/>
      <c r="O24" s="134"/>
      <c r="P24" s="314"/>
      <c r="Q24" s="275"/>
      <c r="R24" s="275"/>
      <c r="S24" s="275"/>
      <c r="T24" s="113"/>
    </row>
    <row r="25" spans="1:20" ht="39" customHeight="1" x14ac:dyDescent="0.25">
      <c r="A25" s="286"/>
      <c r="B25" s="286"/>
      <c r="C25" s="286"/>
      <c r="D25" s="286"/>
      <c r="E25" s="183" t="str">
        <f>'PAI - ODS'!E26</f>
        <v>2. Realizar control y seguimiento ambiental a las actividades avícolas y porcícolas del departamento del Quindío, definidas en el programa anual.</v>
      </c>
      <c r="F25" s="266" t="str">
        <f>'PAI - ODS'!F26</f>
        <v>Porcentaje</v>
      </c>
      <c r="G25" s="266" t="str">
        <f>'PAI - ODS'!G26</f>
        <v>% de ejecución programa anual</v>
      </c>
      <c r="H25" s="160"/>
      <c r="I25" s="162"/>
      <c r="J25" s="162"/>
      <c r="K25" s="162"/>
      <c r="L25" s="160"/>
      <c r="M25" s="162"/>
      <c r="N25" s="160"/>
      <c r="O25" s="135"/>
      <c r="P25" s="314"/>
      <c r="Q25" s="275"/>
      <c r="R25" s="275"/>
      <c r="S25" s="275"/>
      <c r="T25" s="113"/>
    </row>
    <row r="26" spans="1:20" ht="36" customHeight="1" x14ac:dyDescent="0.25">
      <c r="A26" s="286"/>
      <c r="B26" s="286"/>
      <c r="C26" s="286"/>
      <c r="D26" s="286"/>
      <c r="E26" s="183" t="str">
        <f>'PAI - ODS'!E27</f>
        <v>3. Ejecutar el programa para la sostenibilidad ambiental del Paisaje Cultural Cafetero de Colombia – PCCC - en el marco de la competencia de la CRQ, según plan operativo anual.</v>
      </c>
      <c r="F26" s="266" t="str">
        <f>'PAI - ODS'!F27</f>
        <v>Porcentaje</v>
      </c>
      <c r="G26" s="266" t="str">
        <f>'PAI - ODS'!G27</f>
        <v>% de ejecución plan operativo anual</v>
      </c>
      <c r="H26" s="160"/>
      <c r="I26" s="162"/>
      <c r="J26" s="162"/>
      <c r="K26" s="162"/>
      <c r="L26" s="160"/>
      <c r="M26" s="162"/>
      <c r="N26" s="160"/>
      <c r="O26" s="134"/>
      <c r="P26" s="314"/>
      <c r="Q26" s="275"/>
      <c r="R26" s="275"/>
      <c r="S26" s="275"/>
      <c r="T26" s="113"/>
    </row>
    <row r="27" spans="1:20" ht="33" customHeight="1" x14ac:dyDescent="0.25">
      <c r="A27" s="286"/>
      <c r="B27" s="286"/>
      <c r="C27" s="286"/>
      <c r="D27" s="286"/>
      <c r="E27" s="183" t="str">
        <f>'PAI - ODS'!E28</f>
        <v>4. Formular el plan de acción de Negocios Verdes para el departamento del Quindío.</v>
      </c>
      <c r="F27" s="266" t="str">
        <f>'PAI - ODS'!F28</f>
        <v>Plan</v>
      </c>
      <c r="G27" s="266" t="str">
        <f>'PAI - ODS'!G28</f>
        <v>Plan de acción formulado</v>
      </c>
      <c r="H27" s="160"/>
      <c r="I27" s="162"/>
      <c r="J27" s="162"/>
      <c r="K27" s="162"/>
      <c r="L27" s="160"/>
      <c r="M27" s="162"/>
      <c r="N27" s="160"/>
      <c r="O27" s="134"/>
      <c r="P27" s="315"/>
      <c r="Q27" s="276"/>
      <c r="R27" s="276"/>
      <c r="S27" s="276"/>
      <c r="T27" s="113"/>
    </row>
    <row r="28" spans="1:20" ht="22.5" x14ac:dyDescent="0.25">
      <c r="A28" s="286"/>
      <c r="B28" s="286"/>
      <c r="C28" s="286"/>
      <c r="D28" s="286"/>
      <c r="E28" s="183" t="str">
        <f>'PAI - ODS'!E29</f>
        <v>5. Ejecutar el plan de acción de Negocios Verdes para el departamento del Quindío.</v>
      </c>
      <c r="F28" s="266" t="str">
        <f>'PAI - ODS'!F29</f>
        <v>Porcentaje</v>
      </c>
      <c r="G28" s="266" t="str">
        <f>'PAI - ODS'!G29</f>
        <v>% de ejecución plan de acción</v>
      </c>
      <c r="H28" s="160"/>
      <c r="I28" s="162"/>
      <c r="J28" s="162"/>
      <c r="K28" s="162"/>
      <c r="L28" s="160"/>
      <c r="M28" s="162"/>
      <c r="N28" s="160"/>
      <c r="O28" s="134"/>
      <c r="P28" s="313" t="s">
        <v>163</v>
      </c>
      <c r="Q28" s="274" t="s">
        <v>765</v>
      </c>
      <c r="R28" s="278" t="s">
        <v>782</v>
      </c>
      <c r="S28" s="278" t="s">
        <v>783</v>
      </c>
      <c r="T28" s="113"/>
    </row>
    <row r="29" spans="1:20" ht="61.5" customHeight="1" x14ac:dyDescent="0.25">
      <c r="A29" s="286"/>
      <c r="B29" s="286"/>
      <c r="C29" s="286"/>
      <c r="D29" s="286"/>
      <c r="E29" s="183" t="str">
        <f>'PAI - ODS'!E30</f>
        <v>6. Realizar acciones de gestión ambiental con los sectores productivos priorizados del departamento del Quindío.</v>
      </c>
      <c r="F29" s="266" t="str">
        <f>'PAI - ODS'!F30</f>
        <v>Número</v>
      </c>
      <c r="G29" s="266" t="str">
        <f>'PAI - ODS'!G30</f>
        <v>Número de sectores productivos con acompañamiento</v>
      </c>
      <c r="H29" s="160"/>
      <c r="I29" s="162"/>
      <c r="J29" s="162"/>
      <c r="K29" s="162"/>
      <c r="L29" s="160"/>
      <c r="M29" s="162"/>
      <c r="N29" s="160"/>
      <c r="O29" s="134"/>
      <c r="P29" s="314"/>
      <c r="Q29" s="275"/>
      <c r="R29" s="279"/>
      <c r="S29" s="279"/>
      <c r="T29" s="113"/>
    </row>
    <row r="30" spans="1:20" ht="22.5" x14ac:dyDescent="0.25">
      <c r="A30" s="286"/>
      <c r="B30" s="286"/>
      <c r="C30" s="286"/>
      <c r="D30" s="286"/>
      <c r="E30" s="183" t="str">
        <f>'PAI - ODS'!E31</f>
        <v>7. Acompañar en la creación y funcionamiento de los departamentos de gestión ambiental en el sector empresarial del departamento del Quindío.</v>
      </c>
      <c r="F30" s="266" t="str">
        <f>'PAI - ODS'!F31</f>
        <v>Número</v>
      </c>
      <c r="G30" s="266" t="str">
        <f>'PAI - ODS'!G31</f>
        <v>Número de departamentos de gestión ambiental acompañados</v>
      </c>
      <c r="H30" s="160"/>
      <c r="I30" s="162"/>
      <c r="J30" s="162"/>
      <c r="K30" s="162"/>
      <c r="L30" s="160"/>
      <c r="M30" s="162"/>
      <c r="N30" s="160"/>
      <c r="O30" s="134"/>
      <c r="P30" s="314"/>
      <c r="Q30" s="275"/>
      <c r="R30" s="279"/>
      <c r="S30" s="279"/>
      <c r="T30" s="113"/>
    </row>
    <row r="31" spans="1:20" ht="33.75" x14ac:dyDescent="0.25">
      <c r="A31" s="286"/>
      <c r="B31" s="286"/>
      <c r="C31" s="285"/>
      <c r="D31" s="285"/>
      <c r="E31" s="183" t="str">
        <f>'PAI - ODS'!E32</f>
        <v>8. Promover la implementación  de estrategias relacionadas con  huella de carbono, huella de agua o economía circular con diferentes actores identificados.</v>
      </c>
      <c r="F31" s="266" t="str">
        <f>'PAI - ODS'!F32</f>
        <v>Número</v>
      </c>
      <c r="G31" s="266" t="str">
        <f>'PAI - ODS'!G32</f>
        <v>Número de acciones de promoción</v>
      </c>
      <c r="H31" s="160"/>
      <c r="I31" s="162"/>
      <c r="J31" s="162"/>
      <c r="K31" s="162"/>
      <c r="L31" s="160"/>
      <c r="M31" s="162"/>
      <c r="N31" s="160"/>
      <c r="O31" s="134"/>
      <c r="P31" s="315"/>
      <c r="Q31" s="276"/>
      <c r="R31" s="280"/>
      <c r="S31" s="280"/>
      <c r="T31" s="113"/>
    </row>
    <row r="32" spans="1:20" ht="63" customHeight="1" x14ac:dyDescent="0.25">
      <c r="A32" s="286"/>
      <c r="B32" s="286"/>
      <c r="C32" s="284" t="s">
        <v>1465</v>
      </c>
      <c r="D32" s="284"/>
      <c r="E32" s="183" t="str">
        <f>'PAI - ODS'!E33</f>
        <v xml:space="preserve">1. Optimizar y operar la Red de Monitoreo de Calidad de Aire en el municipio de Armenia. </v>
      </c>
      <c r="F32" s="266" t="str">
        <f>'PAI - ODS'!F33</f>
        <v>Red</v>
      </c>
      <c r="G32" s="266" t="str">
        <f>'PAI - ODS'!G33</f>
        <v>Red en operación</v>
      </c>
      <c r="H32" s="163"/>
      <c r="I32" s="162"/>
      <c r="J32" s="162"/>
      <c r="K32" s="162"/>
      <c r="L32" s="163"/>
      <c r="M32" s="162"/>
      <c r="N32" s="163"/>
      <c r="O32" s="134"/>
      <c r="P32" s="312" t="s">
        <v>749</v>
      </c>
      <c r="Q32" s="283" t="s">
        <v>750</v>
      </c>
      <c r="R32" s="277" t="s">
        <v>756</v>
      </c>
      <c r="S32" s="277" t="s">
        <v>757</v>
      </c>
      <c r="T32" s="113"/>
    </row>
    <row r="33" spans="1:20" ht="55.5" customHeight="1" x14ac:dyDescent="0.25">
      <c r="A33" s="286"/>
      <c r="B33" s="286"/>
      <c r="C33" s="286"/>
      <c r="D33" s="286"/>
      <c r="E33" s="183" t="str">
        <f>'PAI - ODS'!E34</f>
        <v>2. Realizar acciones de monitoreo de la calidad del aire en el departamento del Quindío, definidas en el plan operativo anual.</v>
      </c>
      <c r="F33" s="266" t="str">
        <f>'PAI - ODS'!F34</f>
        <v>Porcentaje</v>
      </c>
      <c r="G33" s="266" t="str">
        <f>'PAI - ODS'!G34</f>
        <v>% ejecución Plan Operativo</v>
      </c>
      <c r="H33" s="163"/>
      <c r="I33" s="162"/>
      <c r="J33" s="162"/>
      <c r="K33" s="162"/>
      <c r="L33" s="163"/>
      <c r="M33" s="162"/>
      <c r="N33" s="163"/>
      <c r="O33" s="134"/>
      <c r="P33" s="312"/>
      <c r="Q33" s="283"/>
      <c r="R33" s="277"/>
      <c r="S33" s="277"/>
      <c r="T33" s="113"/>
    </row>
    <row r="34" spans="1:20" ht="66.75" customHeight="1" x14ac:dyDescent="0.25">
      <c r="A34" s="286"/>
      <c r="B34" s="286"/>
      <c r="C34" s="286"/>
      <c r="D34" s="286"/>
      <c r="E34" s="183" t="str">
        <f>'PAI - ODS'!E35</f>
        <v>3. Elaborar los mapas de ruido ambiental de municipios priorizados.</v>
      </c>
      <c r="F34" s="266" t="str">
        <f>'PAI - ODS'!F35</f>
        <v>Mapa</v>
      </c>
      <c r="G34" s="266" t="str">
        <f>'PAI - ODS'!G35</f>
        <v>Mapas de ruido Elaborados</v>
      </c>
      <c r="H34" s="163"/>
      <c r="I34" s="162"/>
      <c r="J34" s="162"/>
      <c r="K34" s="162"/>
      <c r="L34" s="163"/>
      <c r="M34" s="162"/>
      <c r="N34" s="163"/>
      <c r="O34" s="134"/>
      <c r="P34" s="312"/>
      <c r="Q34" s="283"/>
      <c r="R34" s="277"/>
      <c r="S34" s="277"/>
      <c r="T34" s="113"/>
    </row>
    <row r="35" spans="1:20" ht="60.75" customHeight="1" x14ac:dyDescent="0.25">
      <c r="A35" s="286"/>
      <c r="B35" s="286"/>
      <c r="C35" s="286"/>
      <c r="D35" s="286"/>
      <c r="E35" s="183" t="str">
        <f>'PAI - ODS'!E36</f>
        <v>4. Formular el plan de descontaminación de ruido de municipios priorizados.</v>
      </c>
      <c r="F35" s="266" t="str">
        <f>'PAI - ODS'!F36</f>
        <v xml:space="preserve">Plan </v>
      </c>
      <c r="G35" s="266" t="str">
        <f>'PAI - ODS'!G36</f>
        <v>Plan formulado</v>
      </c>
      <c r="H35" s="163"/>
      <c r="I35" s="162"/>
      <c r="J35" s="162"/>
      <c r="K35" s="162"/>
      <c r="L35" s="163"/>
      <c r="M35" s="162"/>
      <c r="N35" s="163"/>
      <c r="O35" s="134"/>
      <c r="P35" s="312"/>
      <c r="Q35" s="283"/>
      <c r="R35" s="277"/>
      <c r="S35" s="277"/>
      <c r="T35" s="113"/>
    </row>
    <row r="36" spans="1:20" ht="46.5" customHeight="1" x14ac:dyDescent="0.25">
      <c r="A36" s="286"/>
      <c r="B36" s="286"/>
      <c r="C36" s="286"/>
      <c r="D36" s="286"/>
      <c r="E36" s="183" t="str">
        <f>'PAI - ODS'!E37</f>
        <v>5. Realizar seguimiento a acciones del plan de descontaminación por ruido en municipios priorizados.</v>
      </c>
      <c r="F36" s="266" t="str">
        <f>'PAI - ODS'!F37</f>
        <v>Informes</v>
      </c>
      <c r="G36" s="266" t="str">
        <f>'PAI - ODS'!G37</f>
        <v xml:space="preserve">Informe anual de seguimiento </v>
      </c>
      <c r="H36" s="163"/>
      <c r="I36" s="162"/>
      <c r="J36" s="162"/>
      <c r="K36" s="162"/>
      <c r="L36" s="163"/>
      <c r="M36" s="162"/>
      <c r="N36" s="163"/>
      <c r="O36" s="134"/>
      <c r="P36" s="312"/>
      <c r="Q36" s="283"/>
      <c r="R36" s="277"/>
      <c r="S36" s="277"/>
      <c r="T36" s="113"/>
    </row>
    <row r="37" spans="1:20" ht="48.75" customHeight="1" x14ac:dyDescent="0.25">
      <c r="A37" s="286"/>
      <c r="B37" s="286"/>
      <c r="C37" s="286"/>
      <c r="D37" s="286"/>
      <c r="E37" s="183" t="str">
        <f>'PAI - ODS'!E38</f>
        <v>6. Regular solicitudes presentadas por emisiones atmosféricas de fuentes fijas.</v>
      </c>
      <c r="F37" s="266" t="str">
        <f>'PAI - ODS'!F38</f>
        <v>Número</v>
      </c>
      <c r="G37" s="266" t="str">
        <f>'PAI - ODS'!G38</f>
        <v>Número de solicitudes Tramitadas</v>
      </c>
      <c r="H37" s="163"/>
      <c r="I37" s="162"/>
      <c r="J37" s="162"/>
      <c r="K37" s="162"/>
      <c r="L37" s="163"/>
      <c r="M37" s="162"/>
      <c r="N37" s="163"/>
      <c r="O37" s="134"/>
      <c r="P37" s="313" t="s">
        <v>163</v>
      </c>
      <c r="Q37" s="274" t="s">
        <v>764</v>
      </c>
      <c r="R37" s="278" t="s">
        <v>161</v>
      </c>
      <c r="S37" s="278" t="s">
        <v>769</v>
      </c>
      <c r="T37" s="113"/>
    </row>
    <row r="38" spans="1:20" ht="54" customHeight="1" x14ac:dyDescent="0.25">
      <c r="A38" s="286"/>
      <c r="B38" s="286"/>
      <c r="C38" s="286"/>
      <c r="D38" s="286"/>
      <c r="E38" s="183" t="str">
        <f>'PAI - ODS'!E39</f>
        <v>7. Realizar control y seguimiento a las emisiones atmosféricas generadas por fuentes fijas, definidas en el programa anual.</v>
      </c>
      <c r="F38" s="266" t="str">
        <f>'PAI - ODS'!F39</f>
        <v>Porcentaje</v>
      </c>
      <c r="G38" s="266" t="str">
        <f>'PAI - ODS'!G39</f>
        <v xml:space="preserve">% de ejecución programa anual </v>
      </c>
      <c r="H38" s="163"/>
      <c r="I38" s="162"/>
      <c r="J38" s="162"/>
      <c r="K38" s="162"/>
      <c r="L38" s="163"/>
      <c r="M38" s="162"/>
      <c r="N38" s="163"/>
      <c r="O38" s="134"/>
      <c r="P38" s="314"/>
      <c r="Q38" s="275"/>
      <c r="R38" s="280"/>
      <c r="S38" s="280"/>
      <c r="T38" s="113"/>
    </row>
    <row r="39" spans="1:20" ht="57.75" customHeight="1" x14ac:dyDescent="0.25">
      <c r="A39" s="286"/>
      <c r="B39" s="286"/>
      <c r="C39" s="286"/>
      <c r="D39" s="286"/>
      <c r="E39" s="183" t="str">
        <f>'PAI - ODS'!E40</f>
        <v>8. Realizar operativos de control  a emisiones de gases por fuentes móviles.</v>
      </c>
      <c r="F39" s="266" t="str">
        <f>'PAI - ODS'!F40</f>
        <v>Número</v>
      </c>
      <c r="G39" s="266" t="str">
        <f>'PAI - ODS'!G40</f>
        <v xml:space="preserve">Número de Operativos </v>
      </c>
      <c r="H39" s="163"/>
      <c r="I39" s="162"/>
      <c r="J39" s="162"/>
      <c r="K39" s="162"/>
      <c r="L39" s="163"/>
      <c r="M39" s="162"/>
      <c r="N39" s="163"/>
      <c r="O39" s="134"/>
      <c r="P39" s="315"/>
      <c r="Q39" s="276"/>
      <c r="R39" s="145" t="s">
        <v>782</v>
      </c>
      <c r="S39" s="9" t="s">
        <v>783</v>
      </c>
      <c r="T39" s="113"/>
    </row>
    <row r="40" spans="1:20" ht="60.75" customHeight="1" x14ac:dyDescent="0.25">
      <c r="A40" s="286"/>
      <c r="B40" s="286"/>
      <c r="C40" s="286"/>
      <c r="D40" s="286"/>
      <c r="E40" s="183" t="str">
        <f>'PAI - ODS'!E41</f>
        <v>9. Realizar acciones para la evaluación de actividades que generen olores ofensivos</v>
      </c>
      <c r="F40" s="266" t="str">
        <f>'PAI - ODS'!F41</f>
        <v>Porcentaje</v>
      </c>
      <c r="G40" s="266" t="str">
        <f>'PAI - ODS'!G41</f>
        <v>% de acciones para evalaucion</v>
      </c>
      <c r="H40" s="160"/>
      <c r="I40" s="162"/>
      <c r="J40" s="162"/>
      <c r="K40" s="162"/>
      <c r="L40" s="160"/>
      <c r="M40" s="162"/>
      <c r="N40" s="160"/>
      <c r="O40" s="134"/>
      <c r="P40" s="313" t="s">
        <v>163</v>
      </c>
      <c r="Q40" s="274" t="s">
        <v>764</v>
      </c>
      <c r="R40" s="278" t="s">
        <v>161</v>
      </c>
      <c r="S40" s="278" t="s">
        <v>769</v>
      </c>
      <c r="T40" s="113"/>
    </row>
    <row r="41" spans="1:20" ht="42" customHeight="1" x14ac:dyDescent="0.25">
      <c r="A41" s="286"/>
      <c r="B41" s="286"/>
      <c r="C41" s="286"/>
      <c r="D41" s="286"/>
      <c r="E41" s="183" t="str">
        <f>'PAI - ODS'!E42</f>
        <v>10. Asesorar y acompañar acciones para la gestión integral de los residuos sólidos en los 12 municipios del departamento del Quindío, según programa operativo anual.</v>
      </c>
      <c r="F41" s="266" t="str">
        <f>'PAI - ODS'!F42</f>
        <v>Programa</v>
      </c>
      <c r="G41" s="266" t="str">
        <f>'PAI - ODS'!G42</f>
        <v>Programa operativo anual ejecutado</v>
      </c>
      <c r="H41" s="160"/>
      <c r="I41" s="162"/>
      <c r="J41" s="162"/>
      <c r="K41" s="162"/>
      <c r="L41" s="160"/>
      <c r="M41" s="162"/>
      <c r="N41" s="160"/>
      <c r="O41" s="134"/>
      <c r="P41" s="314"/>
      <c r="Q41" s="275"/>
      <c r="R41" s="279"/>
      <c r="S41" s="279"/>
      <c r="T41" s="113"/>
    </row>
    <row r="42" spans="1:20" ht="64.5" customHeight="1" x14ac:dyDescent="0.25">
      <c r="A42" s="286"/>
      <c r="B42" s="286"/>
      <c r="C42" s="286"/>
      <c r="D42" s="286"/>
      <c r="E42" s="183" t="str">
        <f>'PAI - ODS'!E43</f>
        <v>11. Promover la implementación de la política ambiental para la gestión integral de los residuos peligrosos, según acciones definidas en el plan operativo anual.</v>
      </c>
      <c r="F42" s="266" t="str">
        <f>'PAI - ODS'!F43</f>
        <v>Plan</v>
      </c>
      <c r="G42" s="266" t="str">
        <f>'PAI - ODS'!G43</f>
        <v>Plan operativo ejecutado</v>
      </c>
      <c r="H42" s="160"/>
      <c r="I42" s="162"/>
      <c r="J42" s="162"/>
      <c r="K42" s="162"/>
      <c r="L42" s="160"/>
      <c r="M42" s="162"/>
      <c r="N42" s="160"/>
      <c r="O42" s="134"/>
      <c r="P42" s="315"/>
      <c r="Q42" s="276"/>
      <c r="R42" s="280"/>
      <c r="S42" s="280"/>
      <c r="T42" s="113"/>
    </row>
    <row r="43" spans="1:20" ht="53.25" customHeight="1" x14ac:dyDescent="0.25">
      <c r="A43" s="286"/>
      <c r="B43" s="286"/>
      <c r="C43" s="286"/>
      <c r="D43" s="286"/>
      <c r="E43" s="183" t="str">
        <f>'PAI - ODS'!E44</f>
        <v>12. Realizar acciones de control y seguimiento al manejo y disposición final de los residuos sólidos, definidas en el programa anual.</v>
      </c>
      <c r="F43" s="266" t="str">
        <f>'PAI - ODS'!F44</f>
        <v>Porcentaje</v>
      </c>
      <c r="G43" s="266" t="str">
        <f>'PAI - ODS'!G44</f>
        <v xml:space="preserve">% de ejecución programa anual </v>
      </c>
      <c r="H43" s="160"/>
      <c r="I43" s="162"/>
      <c r="J43" s="162"/>
      <c r="K43" s="162"/>
      <c r="L43" s="160"/>
      <c r="M43" s="162"/>
      <c r="N43" s="160"/>
      <c r="O43" s="134"/>
      <c r="P43" s="312" t="s">
        <v>155</v>
      </c>
      <c r="Q43" s="283" t="s">
        <v>751</v>
      </c>
      <c r="R43" s="277" t="s">
        <v>230</v>
      </c>
      <c r="S43" s="277" t="s">
        <v>759</v>
      </c>
      <c r="T43" s="113"/>
    </row>
    <row r="44" spans="1:20" ht="62.25" customHeight="1" x14ac:dyDescent="0.25">
      <c r="A44" s="286"/>
      <c r="B44" s="286"/>
      <c r="C44" s="286"/>
      <c r="D44" s="286"/>
      <c r="E44" s="183" t="str">
        <f>'PAI - ODS'!E45</f>
        <v>13. Ejecutar acciones de regulación, control y seguimiento a la gestión integral de los residuos peligrosos – Respel, definidas en el programa anual.</v>
      </c>
      <c r="F44" s="266" t="str">
        <f>'PAI - ODS'!F45</f>
        <v>Porcentaje</v>
      </c>
      <c r="G44" s="266" t="str">
        <f>'PAI - ODS'!G45</f>
        <v xml:space="preserve">% de ejecución programa anual </v>
      </c>
      <c r="H44" s="160"/>
      <c r="I44" s="162"/>
      <c r="J44" s="162"/>
      <c r="K44" s="162"/>
      <c r="L44" s="160"/>
      <c r="M44" s="162"/>
      <c r="N44" s="160"/>
      <c r="O44" s="134"/>
      <c r="P44" s="312"/>
      <c r="Q44" s="283"/>
      <c r="R44" s="277"/>
      <c r="S44" s="277"/>
      <c r="T44" s="113"/>
    </row>
    <row r="45" spans="1:20" ht="45" customHeight="1" x14ac:dyDescent="0.25">
      <c r="A45" s="286"/>
      <c r="B45" s="285"/>
      <c r="C45" s="285"/>
      <c r="D45" s="285"/>
      <c r="E45" s="183" t="str">
        <f>'PAI - ODS'!E46</f>
        <v>14. Realizar acciones para el cumplimiento de la Política de Gestión Ambiental Urbana, definidas en el plan operativo anual.</v>
      </c>
      <c r="F45" s="266" t="str">
        <f>'PAI - ODS'!F46</f>
        <v>Plan</v>
      </c>
      <c r="G45" s="266" t="str">
        <f>'PAI - ODS'!G46</f>
        <v>Planes operativos anuales</v>
      </c>
      <c r="H45" s="160"/>
      <c r="I45" s="162"/>
      <c r="J45" s="162"/>
      <c r="K45" s="162"/>
      <c r="L45" s="160"/>
      <c r="M45" s="162"/>
      <c r="N45" s="160"/>
      <c r="O45" s="134"/>
      <c r="P45" s="313" t="s">
        <v>163</v>
      </c>
      <c r="Q45" s="274" t="s">
        <v>764</v>
      </c>
      <c r="R45" s="278" t="s">
        <v>161</v>
      </c>
      <c r="S45" s="278" t="s">
        <v>769</v>
      </c>
      <c r="T45" s="113"/>
    </row>
    <row r="46" spans="1:20" ht="57" customHeight="1" x14ac:dyDescent="0.25">
      <c r="A46" s="286"/>
      <c r="B46" s="284" t="s">
        <v>1366</v>
      </c>
      <c r="C46" s="284" t="s">
        <v>1367</v>
      </c>
      <c r="D46" s="284"/>
      <c r="E46" s="183" t="str">
        <f>'PAI - ODS'!E47</f>
        <v>1. Ejecutar medidas de vigilancia, control y manejo de las especies invasoras  o introducidas (fauna y flora), definidas en el plan operativo anual.</v>
      </c>
      <c r="F46" s="266" t="str">
        <f>'PAI - ODS'!F47</f>
        <v>Plan</v>
      </c>
      <c r="G46" s="266" t="str">
        <f>'PAI - ODS'!G47</f>
        <v xml:space="preserve">Planes operativos </v>
      </c>
      <c r="H46" s="160"/>
      <c r="I46" s="162"/>
      <c r="J46" s="162"/>
      <c r="K46" s="162"/>
      <c r="L46" s="160"/>
      <c r="M46" s="162"/>
      <c r="N46" s="160"/>
      <c r="O46" s="134"/>
      <c r="P46" s="315"/>
      <c r="Q46" s="276"/>
      <c r="R46" s="280"/>
      <c r="S46" s="280"/>
      <c r="T46" s="113"/>
    </row>
    <row r="47" spans="1:20" ht="22.5" x14ac:dyDescent="0.25">
      <c r="A47" s="286"/>
      <c r="B47" s="286"/>
      <c r="C47" s="286"/>
      <c r="D47" s="286"/>
      <c r="E47" s="183" t="str">
        <f>'PAI - ODS'!E48</f>
        <v>2. Formular y actualizar planes de manejo o estrategias de conservación de las especies de diversidad biológica.</v>
      </c>
      <c r="F47" s="266" t="str">
        <f>'PAI - ODS'!F48</f>
        <v>Plan</v>
      </c>
      <c r="G47" s="266" t="str">
        <f>'PAI - ODS'!G48</f>
        <v>Planes de manejo o estrategias de conservación formulados</v>
      </c>
      <c r="H47" s="160"/>
      <c r="I47" s="162"/>
      <c r="J47" s="162"/>
      <c r="K47" s="162"/>
      <c r="L47" s="160"/>
      <c r="M47" s="162"/>
      <c r="N47" s="160"/>
      <c r="O47" s="134"/>
      <c r="P47" s="313" t="s">
        <v>163</v>
      </c>
      <c r="Q47" s="274" t="s">
        <v>764</v>
      </c>
      <c r="R47" s="278" t="s">
        <v>161</v>
      </c>
      <c r="S47" s="278" t="s">
        <v>769</v>
      </c>
      <c r="T47" s="113"/>
    </row>
    <row r="48" spans="1:20" ht="50.25" customHeight="1" x14ac:dyDescent="0.25">
      <c r="A48" s="286"/>
      <c r="B48" s="286"/>
      <c r="C48" s="286"/>
      <c r="D48" s="286"/>
      <c r="E48" s="183" t="str">
        <f>'PAI - ODS'!E49</f>
        <v>3. Implementar actividades de monitoreo de las especies de diversidad biológica en las cuatro zonas de vida del departamento.</v>
      </c>
      <c r="F48" s="266" t="str">
        <f>'PAI - ODS'!F49</f>
        <v>Número</v>
      </c>
      <c r="G48" s="266" t="str">
        <f>'PAI - ODS'!G49</f>
        <v>Especies en zonas de vida con actividades de monitoreo</v>
      </c>
      <c r="H48" s="160"/>
      <c r="I48" s="162"/>
      <c r="J48" s="162"/>
      <c r="K48" s="162"/>
      <c r="L48" s="160"/>
      <c r="M48" s="162"/>
      <c r="N48" s="160"/>
      <c r="O48" s="134"/>
      <c r="P48" s="314"/>
      <c r="Q48" s="275"/>
      <c r="R48" s="279"/>
      <c r="S48" s="279"/>
      <c r="T48" s="113"/>
    </row>
    <row r="49" spans="1:20" ht="50.25" customHeight="1" x14ac:dyDescent="0.25">
      <c r="A49" s="286"/>
      <c r="B49" s="286"/>
      <c r="C49" s="286"/>
      <c r="D49" s="286"/>
      <c r="E49" s="183" t="str">
        <f>'PAI - ODS'!E50</f>
        <v>4. Ejecutar acciones de los planes de manejo y de las estrategias de conservación de fauna y flora silvestres.</v>
      </c>
      <c r="F49" s="266" t="str">
        <f>'PAI - ODS'!F50</f>
        <v>Plan</v>
      </c>
      <c r="G49" s="266" t="str">
        <f>'PAI - ODS'!G50</f>
        <v>Planes de manejo y estrategias de conservación ejecutadas</v>
      </c>
      <c r="H49" s="160"/>
      <c r="I49" s="162"/>
      <c r="J49" s="162"/>
      <c r="K49" s="162"/>
      <c r="L49" s="160"/>
      <c r="M49" s="162"/>
      <c r="N49" s="160"/>
      <c r="O49" s="134"/>
      <c r="P49" s="314"/>
      <c r="Q49" s="275"/>
      <c r="R49" s="279"/>
      <c r="S49" s="280"/>
      <c r="T49" s="113"/>
    </row>
    <row r="50" spans="1:20" ht="37.5" customHeight="1" x14ac:dyDescent="0.25">
      <c r="A50" s="286"/>
      <c r="B50" s="286"/>
      <c r="C50" s="286"/>
      <c r="D50" s="286"/>
      <c r="E50" s="183" t="str">
        <f>'PAI - ODS'!E51</f>
        <v>5. Generar información técnica de conflictos relacionados con fauna silvestre.</v>
      </c>
      <c r="F50" s="266" t="str">
        <f>'PAI - ODS'!F51</f>
        <v>Número</v>
      </c>
      <c r="G50" s="266" t="str">
        <f>'PAI - ODS'!G51</f>
        <v>Número de documentos</v>
      </c>
      <c r="H50" s="160"/>
      <c r="I50" s="162"/>
      <c r="J50" s="162"/>
      <c r="K50" s="162"/>
      <c r="L50" s="160"/>
      <c r="M50" s="162"/>
      <c r="N50" s="160"/>
      <c r="O50" s="134"/>
      <c r="P50" s="314"/>
      <c r="Q50" s="275"/>
      <c r="R50" s="279"/>
      <c r="S50" s="278" t="s">
        <v>830</v>
      </c>
      <c r="T50" s="113"/>
    </row>
    <row r="51" spans="1:20" ht="64.5" customHeight="1" x14ac:dyDescent="0.25">
      <c r="A51" s="286"/>
      <c r="B51" s="286"/>
      <c r="C51" s="285"/>
      <c r="D51" s="285"/>
      <c r="E51" s="183" t="str">
        <f>'PAI - ODS'!E52</f>
        <v>6. Implementar acciones de gestión de conflictos relacionados con fauna silvestre, definidas en el plan operativo anual.</v>
      </c>
      <c r="F51" s="266" t="str">
        <f>'PAI - ODS'!F52</f>
        <v>Porcentaje</v>
      </c>
      <c r="G51" s="266" t="str">
        <f>'PAI - ODS'!G52</f>
        <v>% de ejecución de Plan operativo</v>
      </c>
      <c r="H51" s="160"/>
      <c r="I51" s="162"/>
      <c r="J51" s="162"/>
      <c r="K51" s="162"/>
      <c r="L51" s="160"/>
      <c r="M51" s="162"/>
      <c r="N51" s="160"/>
      <c r="O51" s="134"/>
      <c r="P51" s="314"/>
      <c r="Q51" s="275"/>
      <c r="R51" s="279"/>
      <c r="S51" s="280"/>
      <c r="T51" s="113"/>
    </row>
    <row r="52" spans="1:20" ht="65.25" customHeight="1" x14ac:dyDescent="0.25">
      <c r="A52" s="286"/>
      <c r="B52" s="286"/>
      <c r="C52" s="284" t="s">
        <v>1368</v>
      </c>
      <c r="D52" s="284"/>
      <c r="E52" s="183" t="str">
        <f>'PAI - ODS'!E53</f>
        <v>1. Administrar las áreas naturales protegidas regionales del SINAP declaradas en el departamento del Quindío, definidas en el plan operativo anual.</v>
      </c>
      <c r="F52" s="266" t="str">
        <f>'PAI - ODS'!F53</f>
        <v>Porcentaje</v>
      </c>
      <c r="G52" s="266" t="str">
        <f>'PAI - ODS'!G53</f>
        <v>% de ejecución plan operativo</v>
      </c>
      <c r="H52" s="160"/>
      <c r="I52" s="162"/>
      <c r="J52" s="162"/>
      <c r="K52" s="162"/>
      <c r="L52" s="160"/>
      <c r="M52" s="162"/>
      <c r="N52" s="160"/>
      <c r="O52" s="134"/>
      <c r="P52" s="314"/>
      <c r="Q52" s="275"/>
      <c r="R52" s="279"/>
      <c r="S52" s="278" t="s">
        <v>769</v>
      </c>
      <c r="T52" s="113"/>
    </row>
    <row r="53" spans="1:20" ht="48" customHeight="1" x14ac:dyDescent="0.25">
      <c r="A53" s="286"/>
      <c r="B53" s="286"/>
      <c r="C53" s="286"/>
      <c r="D53" s="286"/>
      <c r="E53" s="183" t="str">
        <f>'PAI - ODS'!E54</f>
        <v>2. Implementar acciones para el fortalecimiento de las estrategias complementarias de conservación (SIMAP, SIDAP, SIRAP) en el departamento del Quindío, definidas en el plan operativo anual.</v>
      </c>
      <c r="F53" s="266" t="str">
        <f>'PAI - ODS'!F54</f>
        <v>Porcentaje</v>
      </c>
      <c r="G53" s="266" t="str">
        <f>'PAI - ODS'!G54</f>
        <v>% de ejecución plan operativo</v>
      </c>
      <c r="H53" s="160"/>
      <c r="I53" s="162"/>
      <c r="J53" s="162"/>
      <c r="K53" s="162"/>
      <c r="L53" s="160"/>
      <c r="M53" s="162"/>
      <c r="N53" s="160"/>
      <c r="O53" s="134"/>
      <c r="P53" s="314"/>
      <c r="Q53" s="275"/>
      <c r="R53" s="279"/>
      <c r="S53" s="279"/>
      <c r="T53" s="113"/>
    </row>
    <row r="54" spans="1:20" ht="49.5" customHeight="1" x14ac:dyDescent="0.25">
      <c r="A54" s="286"/>
      <c r="B54" s="286"/>
      <c r="C54" s="286"/>
      <c r="D54" s="286"/>
      <c r="E54" s="183" t="str">
        <f>'PAI - ODS'!E55</f>
        <v>3. Realizar apoyo técnico en las acciones de mantenimiento, preservación y restauración de los ecosistemas presentes en los predios adquiridos para la conservación de los recursos hídricos (art 111 de la Ley 99 de 1993).</v>
      </c>
      <c r="F54" s="266" t="str">
        <f>'PAI - ODS'!F55</f>
        <v>Número</v>
      </c>
      <c r="G54" s="266" t="str">
        <f>'PAI - ODS'!G55</f>
        <v>Entes territoriales con apoyo técnico</v>
      </c>
      <c r="H54" s="160"/>
      <c r="I54" s="162"/>
      <c r="J54" s="162"/>
      <c r="K54" s="162"/>
      <c r="L54" s="160"/>
      <c r="M54" s="162"/>
      <c r="N54" s="160"/>
      <c r="O54" s="134"/>
      <c r="P54" s="315"/>
      <c r="Q54" s="276"/>
      <c r="R54" s="280"/>
      <c r="S54" s="280"/>
      <c r="T54" s="113"/>
    </row>
    <row r="55" spans="1:20" ht="42.75" customHeight="1" x14ac:dyDescent="0.25">
      <c r="A55" s="286"/>
      <c r="B55" s="286"/>
      <c r="C55" s="286"/>
      <c r="D55" s="286"/>
      <c r="E55" s="183" t="str">
        <f>'PAI - ODS'!E56</f>
        <v xml:space="preserve">4. Realizar seguimiento técnico al cumplimiento del plan de manejo ambiental de los predios adquiridos para la conservación de los recursos hídricos (art 111 de la Ley 99 de 1993). </v>
      </c>
      <c r="F55" s="266" t="str">
        <f>'PAI - ODS'!F56</f>
        <v>Número</v>
      </c>
      <c r="G55" s="266" t="str">
        <f>'PAI - ODS'!G56</f>
        <v xml:space="preserve">Entes territoriales con seguimiento </v>
      </c>
      <c r="H55" s="160"/>
      <c r="I55" s="162"/>
      <c r="J55" s="162"/>
      <c r="K55" s="162"/>
      <c r="L55" s="160"/>
      <c r="M55" s="162"/>
      <c r="N55" s="160"/>
      <c r="O55" s="134"/>
      <c r="P55" s="313" t="s">
        <v>749</v>
      </c>
      <c r="Q55" s="274" t="s">
        <v>750</v>
      </c>
      <c r="R55" s="278" t="s">
        <v>756</v>
      </c>
      <c r="S55" s="278" t="s">
        <v>757</v>
      </c>
      <c r="T55" s="113"/>
    </row>
    <row r="56" spans="1:20" ht="42" customHeight="1" x14ac:dyDescent="0.25">
      <c r="A56" s="286"/>
      <c r="B56" s="286"/>
      <c r="C56" s="286"/>
      <c r="D56" s="286"/>
      <c r="E56" s="183" t="str">
        <f>'PAI - ODS'!E57</f>
        <v>5. Realizar acompañamiento técnico en la identificación, caracterización y definición predios sujetos a pago por servicios ambientales.</v>
      </c>
      <c r="F56" s="266" t="str">
        <f>'PAI - ODS'!F57</f>
        <v>Número</v>
      </c>
      <c r="G56" s="266" t="str">
        <f>'PAI - ODS'!G57</f>
        <v>Número de predios</v>
      </c>
      <c r="H56" s="160"/>
      <c r="I56" s="162"/>
      <c r="J56" s="162"/>
      <c r="K56" s="162"/>
      <c r="L56" s="160"/>
      <c r="M56" s="162"/>
      <c r="N56" s="160"/>
      <c r="O56" s="134"/>
      <c r="P56" s="314"/>
      <c r="Q56" s="275"/>
      <c r="R56" s="279"/>
      <c r="S56" s="279"/>
      <c r="T56" s="113"/>
    </row>
    <row r="57" spans="1:20" ht="47.25" customHeight="1" x14ac:dyDescent="0.25">
      <c r="A57" s="286"/>
      <c r="B57" s="286"/>
      <c r="C57" s="285"/>
      <c r="D57" s="285"/>
      <c r="E57" s="183" t="str">
        <f>'PAI - ODS'!E58</f>
        <v>6. Realizar acompañamiento técnico y apoyo en la implementación de acciones de la estrategia de pago por servicios ambientales, definidas en el plan operativo anual.</v>
      </c>
      <c r="F57" s="266" t="str">
        <f>'PAI - ODS'!F58</f>
        <v>Porcentaje</v>
      </c>
      <c r="G57" s="266" t="str">
        <f>'PAI - ODS'!G58</f>
        <v>% de ejecución plan operativo</v>
      </c>
      <c r="H57" s="160"/>
      <c r="I57" s="162"/>
      <c r="J57" s="162"/>
      <c r="K57" s="162"/>
      <c r="L57" s="160"/>
      <c r="M57" s="162"/>
      <c r="N57" s="160"/>
      <c r="O57" s="134"/>
      <c r="P57" s="314"/>
      <c r="Q57" s="275"/>
      <c r="R57" s="279"/>
      <c r="S57" s="279"/>
      <c r="T57" s="113"/>
    </row>
    <row r="58" spans="1:20" ht="35.25" customHeight="1" x14ac:dyDescent="0.25">
      <c r="A58" s="286"/>
      <c r="B58" s="286"/>
      <c r="C58" s="284" t="s">
        <v>1369</v>
      </c>
      <c r="D58" s="284"/>
      <c r="E58" s="183" t="str">
        <f>'PAI - ODS'!E59</f>
        <v>1. Ejecutar acciones de conservación y manejo en ecosistemas estratégicos (páramo Chilí Barragán y humedales) del departamento del Quindío, definidas en el plan operativo anual.</v>
      </c>
      <c r="F58" s="266" t="str">
        <f>'PAI - ODS'!F59</f>
        <v>Porcentaje</v>
      </c>
      <c r="G58" s="266" t="str">
        <f>'PAI - ODS'!G59</f>
        <v>% de ejecución del Plan operativo anual</v>
      </c>
      <c r="H58" s="160"/>
      <c r="I58" s="162"/>
      <c r="J58" s="162"/>
      <c r="K58" s="162"/>
      <c r="L58" s="160"/>
      <c r="M58" s="162"/>
      <c r="N58" s="160"/>
      <c r="O58" s="134"/>
      <c r="P58" s="314"/>
      <c r="Q58" s="275"/>
      <c r="R58" s="279"/>
      <c r="S58" s="279"/>
      <c r="T58" s="113"/>
    </row>
    <row r="59" spans="1:20" ht="36" customHeight="1" x14ac:dyDescent="0.25">
      <c r="A59" s="286"/>
      <c r="B59" s="286"/>
      <c r="C59" s="286"/>
      <c r="D59" s="286"/>
      <c r="E59" s="183" t="str">
        <f>'PAI - ODS'!E60</f>
        <v>2. Ejecutar acciones de conservación y manejo en ecosistemas estratégicos de páramo del departamento del Quindío, en cumplimiento a sentencias y fallos judiciales, definidas en el plan operativo anual.</v>
      </c>
      <c r="F59" s="266" t="str">
        <f>'PAI - ODS'!F60</f>
        <v>Porcentaje</v>
      </c>
      <c r="G59" s="266" t="str">
        <f>'PAI - ODS'!G60</f>
        <v>% de ejecución del Plan  operativo anual</v>
      </c>
      <c r="H59" s="160"/>
      <c r="I59" s="162"/>
      <c r="J59" s="162"/>
      <c r="K59" s="162"/>
      <c r="L59" s="160"/>
      <c r="M59" s="162"/>
      <c r="N59" s="160"/>
      <c r="O59" s="134"/>
      <c r="P59" s="314"/>
      <c r="Q59" s="275"/>
      <c r="R59" s="279"/>
      <c r="S59" s="279"/>
      <c r="T59" s="113"/>
    </row>
    <row r="60" spans="1:20" ht="27.75" customHeight="1" x14ac:dyDescent="0.25">
      <c r="A60" s="286"/>
      <c r="B60" s="286"/>
      <c r="C60" s="286"/>
      <c r="D60" s="286"/>
      <c r="E60" s="183" t="str">
        <f>'PAI - ODS'!E61</f>
        <v>3. Formular y ejecutar acciones de restauración ecológica (restauración, rehabilitación y recuperación) en el departamento del Quindío, según lineamientos del Plan Nacional de Restauración.</v>
      </c>
      <c r="F60" s="266" t="str">
        <f>'PAI - ODS'!F61</f>
        <v>Número</v>
      </c>
      <c r="G60" s="266" t="str">
        <f>'PAI - ODS'!G61</f>
        <v xml:space="preserve">Número de hectáreas </v>
      </c>
      <c r="H60" s="160"/>
      <c r="I60" s="162"/>
      <c r="J60" s="162"/>
      <c r="K60" s="162"/>
      <c r="L60" s="160"/>
      <c r="M60" s="162"/>
      <c r="N60" s="160"/>
      <c r="O60" s="134"/>
      <c r="P60" s="314"/>
      <c r="Q60" s="275"/>
      <c r="R60" s="279"/>
      <c r="S60" s="279"/>
      <c r="T60" s="113"/>
    </row>
    <row r="61" spans="1:20" ht="42" customHeight="1" x14ac:dyDescent="0.25">
      <c r="A61" s="286"/>
      <c r="B61" s="286"/>
      <c r="C61" s="285"/>
      <c r="D61" s="285"/>
      <c r="E61" s="183" t="str">
        <f>'PAI - ODS'!E62</f>
        <v>4. Ejecutar acciones de mantenimiento, monitoreo y divulgación dentro de los procesos de restauración ecológica (restauración, rehabilitación y recuperación) en el departamento del Quindío, según plan de mantenimiento.</v>
      </c>
      <c r="F61" s="266" t="str">
        <f>'PAI - ODS'!F62</f>
        <v>Porcentaje</v>
      </c>
      <c r="G61" s="266" t="str">
        <f>'PAI - ODS'!G62</f>
        <v xml:space="preserve">% de ejecución plan de mantenimiento </v>
      </c>
      <c r="H61" s="160"/>
      <c r="I61" s="162"/>
      <c r="J61" s="162"/>
      <c r="K61" s="162"/>
      <c r="L61" s="160"/>
      <c r="M61" s="162"/>
      <c r="N61" s="160"/>
      <c r="O61" s="134"/>
      <c r="P61" s="314"/>
      <c r="Q61" s="275"/>
      <c r="R61" s="279"/>
      <c r="S61" s="279"/>
      <c r="T61" s="113"/>
    </row>
    <row r="62" spans="1:20" ht="42.75" customHeight="1" x14ac:dyDescent="0.25">
      <c r="A62" s="286"/>
      <c r="B62" s="286"/>
      <c r="C62" s="284" t="s">
        <v>1370</v>
      </c>
      <c r="D62" s="284"/>
      <c r="E62" s="183" t="str">
        <f>'PAI - ODS'!E63</f>
        <v>1. Ejecutar el programa de control y seguimiento al tráfico ilegal de fauna silvestre de acuerdo con la estrategia nacional de control al tráfico ilegal de especies de diversidad biológica (CIFFIQ – Zona noroccidente).</v>
      </c>
      <c r="F62" s="266" t="str">
        <f>'PAI - ODS'!F63</f>
        <v>Programa</v>
      </c>
      <c r="G62" s="266" t="str">
        <f>'PAI - ODS'!G63</f>
        <v>Programa anual</v>
      </c>
      <c r="H62" s="160"/>
      <c r="I62" s="162"/>
      <c r="J62" s="162"/>
      <c r="K62" s="162"/>
      <c r="L62" s="160"/>
      <c r="M62" s="162"/>
      <c r="N62" s="160"/>
      <c r="O62" s="134"/>
      <c r="P62" s="315"/>
      <c r="Q62" s="276"/>
      <c r="R62" s="280"/>
      <c r="S62" s="280"/>
      <c r="T62" s="113"/>
    </row>
    <row r="63" spans="1:20" ht="48.75" customHeight="1" x14ac:dyDescent="0.25">
      <c r="A63" s="286"/>
      <c r="B63" s="286"/>
      <c r="C63" s="286"/>
      <c r="D63" s="286"/>
      <c r="E63" s="183" t="str">
        <f>'PAI - ODS'!E64</f>
        <v>2. Implementar medidas de control a especies exóticas, invasoras y en conflicto en el departamento del Quindío, definidas en el programa anual .</v>
      </c>
      <c r="F63" s="266" t="str">
        <f>'PAI - ODS'!F64</f>
        <v>Programa</v>
      </c>
      <c r="G63" s="266" t="str">
        <f>'PAI - ODS'!G64</f>
        <v>Programa anual</v>
      </c>
      <c r="H63" s="160"/>
      <c r="I63" s="162"/>
      <c r="J63" s="162"/>
      <c r="K63" s="162"/>
      <c r="L63" s="160"/>
      <c r="M63" s="162"/>
      <c r="N63" s="160"/>
      <c r="O63" s="134"/>
      <c r="P63" s="252" t="s">
        <v>749</v>
      </c>
      <c r="Q63" s="254" t="s">
        <v>751</v>
      </c>
      <c r="R63" s="278" t="s">
        <v>165</v>
      </c>
      <c r="S63" s="278" t="s">
        <v>831</v>
      </c>
      <c r="T63" s="113"/>
    </row>
    <row r="64" spans="1:20" ht="42.75" customHeight="1" x14ac:dyDescent="0.25">
      <c r="A64" s="286"/>
      <c r="B64" s="286"/>
      <c r="C64" s="286"/>
      <c r="D64" s="286"/>
      <c r="E64" s="183" t="str">
        <f>'PAI - ODS'!E65</f>
        <v>3. Ejecutar acciones definidas en la Resolución N° 2064 de 2010 en el posdecomiso de fauna silvestre (CAV), definidas en el programa anual.</v>
      </c>
      <c r="F64" s="266" t="str">
        <f>'PAI - ODS'!F65</f>
        <v>Porcentaje</v>
      </c>
      <c r="G64" s="266" t="str">
        <f>'PAI - ODS'!G65</f>
        <v>% de ejecución programa Anual</v>
      </c>
      <c r="H64" s="160"/>
      <c r="I64" s="162"/>
      <c r="J64" s="162"/>
      <c r="K64" s="162"/>
      <c r="L64" s="160"/>
      <c r="M64" s="162"/>
      <c r="N64" s="160"/>
      <c r="O64" s="134"/>
      <c r="P64" s="253"/>
      <c r="Q64" s="15"/>
      <c r="R64" s="279"/>
      <c r="S64" s="279"/>
      <c r="T64" s="113"/>
    </row>
    <row r="65" spans="1:20" ht="42.75" customHeight="1" x14ac:dyDescent="0.25">
      <c r="A65" s="286"/>
      <c r="B65" s="286"/>
      <c r="C65" s="286"/>
      <c r="D65" s="286"/>
      <c r="E65" s="183" t="str">
        <f>'PAI - ODS'!E66</f>
        <v>4. Regular y controlar los permisos de investigación científica en diversidad biológica, licencias ambientales de zoocría, permisos para diferentes tipos de caza de fauna silvestre e implementar tasa compensatoria por caza de fauna silvestre.</v>
      </c>
      <c r="F65" s="266" t="str">
        <f>'PAI - ODS'!F66</f>
        <v>Porcentaje</v>
      </c>
      <c r="G65" s="266" t="str">
        <f>'PAI - ODS'!G66</f>
        <v>% de cumplimiento de solicitaudes radicadas</v>
      </c>
      <c r="H65" s="160"/>
      <c r="I65" s="162"/>
      <c r="J65" s="162"/>
      <c r="K65" s="162"/>
      <c r="L65" s="160"/>
      <c r="M65" s="162"/>
      <c r="N65" s="160"/>
      <c r="O65" s="134"/>
      <c r="P65" s="253"/>
      <c r="Q65" s="15"/>
      <c r="R65" s="279"/>
      <c r="S65" s="279"/>
      <c r="T65" s="113"/>
    </row>
    <row r="66" spans="1:20" ht="63" customHeight="1" x14ac:dyDescent="0.25">
      <c r="A66" s="286"/>
      <c r="B66" s="286"/>
      <c r="C66" s="286"/>
      <c r="D66" s="286"/>
      <c r="E66" s="183" t="str">
        <f>'PAI - ODS'!E67</f>
        <v>5. Regular el uso y aprovechamiento de los productos forestales, maderables y no maderables en el departamento del Quindío.</v>
      </c>
      <c r="F66" s="266" t="str">
        <f>'PAI - ODS'!F67</f>
        <v>Porcentaje</v>
      </c>
      <c r="G66" s="266" t="str">
        <f>'PAI - ODS'!G67</f>
        <v>% de cumplimiento de trámites radicados</v>
      </c>
      <c r="H66" s="160"/>
      <c r="I66" s="162"/>
      <c r="J66" s="162"/>
      <c r="K66" s="162"/>
      <c r="L66" s="160"/>
      <c r="M66" s="162"/>
      <c r="N66" s="160"/>
      <c r="O66" s="134"/>
      <c r="P66" s="253"/>
      <c r="Q66" s="15"/>
      <c r="R66" s="279"/>
      <c r="S66" s="279"/>
      <c r="T66" s="113"/>
    </row>
    <row r="67" spans="1:20" ht="59.25" customHeight="1" x14ac:dyDescent="0.25">
      <c r="A67" s="286"/>
      <c r="B67" s="286"/>
      <c r="C67" s="286"/>
      <c r="D67" s="286"/>
      <c r="E67" s="183" t="str">
        <f>'PAI - ODS'!E68</f>
        <v>6. Elaborar y ejecutar el programa de control, seguimiento y vigilancia al uso, aprovechamiento, movilización y comercialización de los productos forestales maderables y no maderables, así como los de flora silvestre en el departamento del Quindío, definidas en el programa anual.</v>
      </c>
      <c r="F67" s="266" t="str">
        <f>'PAI - ODS'!F68</f>
        <v>Porcentaje</v>
      </c>
      <c r="G67" s="266" t="str">
        <f>'PAI - ODS'!G68</f>
        <v xml:space="preserve">% de cumplimiento al programa anual </v>
      </c>
      <c r="H67" s="160"/>
      <c r="I67" s="162"/>
      <c r="J67" s="162"/>
      <c r="K67" s="162"/>
      <c r="L67" s="160"/>
      <c r="M67" s="162"/>
      <c r="N67" s="160"/>
      <c r="O67" s="134"/>
      <c r="P67" s="253"/>
      <c r="Q67" s="15"/>
      <c r="R67" s="280"/>
      <c r="S67" s="280"/>
      <c r="T67" s="113"/>
    </row>
    <row r="68" spans="1:20" ht="37.5" customHeight="1" x14ac:dyDescent="0.25">
      <c r="A68" s="286"/>
      <c r="B68" s="286"/>
      <c r="C68" s="286"/>
      <c r="D68" s="286"/>
      <c r="E68" s="183" t="str">
        <f>'PAI - ODS'!E69</f>
        <v>7. Conocer el recurso natural bambú-guadua y sus servicios ecosistémicos en el departamento del Quindío.</v>
      </c>
      <c r="F68" s="266" t="str">
        <f>'PAI - ODS'!F69</f>
        <v>Porcentaje</v>
      </c>
      <c r="G68" s="266" t="str">
        <f>'PAI - ODS'!G69</f>
        <v>% Territorio evaluado</v>
      </c>
      <c r="H68" s="160"/>
      <c r="I68" s="162"/>
      <c r="J68" s="162"/>
      <c r="K68" s="162"/>
      <c r="L68" s="160"/>
      <c r="M68" s="162"/>
      <c r="N68" s="160"/>
      <c r="O68" s="134"/>
      <c r="P68" s="253"/>
      <c r="Q68" s="15"/>
      <c r="R68" s="278" t="s">
        <v>760</v>
      </c>
      <c r="S68" s="278" t="s">
        <v>761</v>
      </c>
      <c r="T68" s="113"/>
    </row>
    <row r="69" spans="1:20" ht="43.5" customHeight="1" x14ac:dyDescent="0.25">
      <c r="A69" s="286"/>
      <c r="B69" s="286"/>
      <c r="C69" s="286"/>
      <c r="D69" s="286"/>
      <c r="E69" s="183" t="str">
        <f>'PAI - ODS'!E70</f>
        <v>8. Fomentar el recurso natural bambú-guadua en el departamento del Quindío, según plan operativo anual.</v>
      </c>
      <c r="F69" s="266" t="str">
        <f>'PAI - ODS'!F70</f>
        <v>Plan</v>
      </c>
      <c r="G69" s="266" t="str">
        <f>'PAI - ODS'!G70</f>
        <v>Plan Operativo ejecutado</v>
      </c>
      <c r="H69" s="160"/>
      <c r="I69" s="162"/>
      <c r="J69" s="162"/>
      <c r="K69" s="162"/>
      <c r="L69" s="160"/>
      <c r="M69" s="162"/>
      <c r="N69" s="160"/>
      <c r="O69" s="134"/>
      <c r="P69" s="253"/>
      <c r="Q69" s="15"/>
      <c r="R69" s="280"/>
      <c r="S69" s="280"/>
      <c r="T69" s="113"/>
    </row>
    <row r="70" spans="1:20" ht="36.75" customHeight="1" x14ac:dyDescent="0.25">
      <c r="A70" s="286"/>
      <c r="B70" s="285"/>
      <c r="C70" s="285"/>
      <c r="D70" s="285"/>
      <c r="E70" s="183" t="str">
        <f>'PAI - ODS'!E71</f>
        <v>9. Desarrollar acciones técnicas operativas en el Centro Nacional para el Estudio del Bambú-Guadua, según plan operativo anual.</v>
      </c>
      <c r="F70" s="266" t="str">
        <f>'PAI - ODS'!F71</f>
        <v>Plan</v>
      </c>
      <c r="G70" s="266" t="str">
        <f>'PAI - ODS'!G71</f>
        <v>Plan Operativo ejecutado</v>
      </c>
      <c r="H70" s="160"/>
      <c r="I70" s="162"/>
      <c r="J70" s="162"/>
      <c r="K70" s="162"/>
      <c r="L70" s="160"/>
      <c r="M70" s="162"/>
      <c r="N70" s="160"/>
      <c r="O70" s="134"/>
      <c r="P70" s="253"/>
      <c r="Q70" s="15"/>
      <c r="R70" s="10" t="s">
        <v>230</v>
      </c>
      <c r="S70" s="10" t="s">
        <v>759</v>
      </c>
      <c r="T70" s="113"/>
    </row>
    <row r="71" spans="1:20" ht="40.5" customHeight="1" x14ac:dyDescent="0.25">
      <c r="A71" s="286"/>
      <c r="B71" s="284" t="s">
        <v>1371</v>
      </c>
      <c r="C71" s="284" t="s">
        <v>1372</v>
      </c>
      <c r="D71" s="284"/>
      <c r="E71" s="183" t="str">
        <f>'PAI - ODS'!E72</f>
        <v>1. Finalizar y adoptar la formulación del PORH de la quebrada Buenavista.</v>
      </c>
      <c r="F71" s="266" t="str">
        <f>'PAI - ODS'!F72</f>
        <v>Plan</v>
      </c>
      <c r="G71" s="266" t="str">
        <f>'PAI - ODS'!G72</f>
        <v>PORH adoptado</v>
      </c>
      <c r="H71" s="160"/>
      <c r="I71" s="162"/>
      <c r="J71" s="162"/>
      <c r="K71" s="162"/>
      <c r="L71" s="160"/>
      <c r="M71" s="162"/>
      <c r="N71" s="160"/>
      <c r="O71" s="134"/>
      <c r="P71" s="283" t="s">
        <v>749</v>
      </c>
      <c r="Q71" s="283" t="s">
        <v>751</v>
      </c>
      <c r="R71" s="277" t="s">
        <v>760</v>
      </c>
      <c r="S71" s="277" t="s">
        <v>761</v>
      </c>
      <c r="T71" s="113"/>
    </row>
    <row r="72" spans="1:20" ht="33" customHeight="1" x14ac:dyDescent="0.25">
      <c r="A72" s="286"/>
      <c r="B72" s="286"/>
      <c r="C72" s="286"/>
      <c r="D72" s="286"/>
      <c r="E72" s="183" t="str">
        <f>'PAI - ODS'!E73</f>
        <v>2. Ejecutar los PORH de los ríos Quindío, Roble y quebradas Buenavista y Los Ángeles, de acuerdo con el plan operativo.</v>
      </c>
      <c r="F72" s="266" t="str">
        <f>'PAI - ODS'!F73</f>
        <v>Plan</v>
      </c>
      <c r="G72" s="266" t="str">
        <f>'PAI - ODS'!G73</f>
        <v>Plan operativo consolidado</v>
      </c>
      <c r="H72" s="160"/>
      <c r="I72" s="162"/>
      <c r="J72" s="162"/>
      <c r="K72" s="162"/>
      <c r="L72" s="160"/>
      <c r="M72" s="162"/>
      <c r="N72" s="160"/>
      <c r="O72" s="134"/>
      <c r="P72" s="283"/>
      <c r="Q72" s="283"/>
      <c r="R72" s="277"/>
      <c r="S72" s="277"/>
      <c r="T72" s="113"/>
    </row>
    <row r="73" spans="1:20" ht="22.5" x14ac:dyDescent="0.25">
      <c r="A73" s="286"/>
      <c r="B73" s="286"/>
      <c r="C73" s="286"/>
      <c r="D73" s="286"/>
      <c r="E73" s="183" t="str">
        <f>'PAI - ODS'!E74</f>
        <v>3. Actualizar el PORH río Quindío.</v>
      </c>
      <c r="F73" s="266" t="str">
        <f>'PAI - ODS'!F74</f>
        <v>Porcentaje</v>
      </c>
      <c r="G73" s="266" t="str">
        <f>'PAI - ODS'!G74</f>
        <v xml:space="preserve">Porcentaje de avance en la actualización </v>
      </c>
      <c r="H73" s="160"/>
      <c r="I73" s="162"/>
      <c r="J73" s="162"/>
      <c r="K73" s="162"/>
      <c r="L73" s="160"/>
      <c r="M73" s="162"/>
      <c r="N73" s="160"/>
      <c r="O73" s="134"/>
      <c r="P73" s="283"/>
      <c r="Q73" s="283"/>
      <c r="R73" s="277"/>
      <c r="S73" s="277"/>
      <c r="T73" s="113"/>
    </row>
    <row r="74" spans="1:20" ht="31.5" customHeight="1" x14ac:dyDescent="0.25">
      <c r="A74" s="286"/>
      <c r="B74" s="286"/>
      <c r="C74" s="286"/>
      <c r="D74" s="286"/>
      <c r="E74" s="183" t="str">
        <f>'PAI - ODS'!E75</f>
        <v>4. Actualizar la reglamentación del uso de las aguas de las corrientes priorizadas.</v>
      </c>
      <c r="F74" s="266" t="str">
        <f>'PAI - ODS'!F75</f>
        <v>Porcentaje</v>
      </c>
      <c r="G74" s="266" t="str">
        <f>'PAI - ODS'!G75</f>
        <v>Porcentaje de avance en la actualización</v>
      </c>
      <c r="H74" s="160"/>
      <c r="I74" s="162"/>
      <c r="J74" s="162"/>
      <c r="K74" s="162"/>
      <c r="L74" s="160"/>
      <c r="M74" s="162"/>
      <c r="N74" s="160"/>
      <c r="O74" s="134"/>
      <c r="P74" s="283"/>
      <c r="Q74" s="283"/>
      <c r="R74" s="277"/>
      <c r="S74" s="277"/>
      <c r="T74" s="113"/>
    </row>
    <row r="75" spans="1:20" ht="84" customHeight="1" x14ac:dyDescent="0.25">
      <c r="A75" s="286"/>
      <c r="B75" s="286"/>
      <c r="C75" s="286"/>
      <c r="D75" s="286"/>
      <c r="E75" s="183" t="str">
        <f>'PAI - ODS'!E76</f>
        <v>5. Realizar el acotamiento de la ronda hídrica de las corrientes priorizadas.</v>
      </c>
      <c r="F75" s="266" t="str">
        <f>'PAI - ODS'!F76</f>
        <v>Porcentaje</v>
      </c>
      <c r="G75" s="266" t="str">
        <f>'PAI - ODS'!G76</f>
        <v>Porcentaje de avance</v>
      </c>
      <c r="H75" s="42"/>
      <c r="I75" s="42"/>
      <c r="J75" s="42"/>
      <c r="K75" s="42"/>
      <c r="L75" s="42"/>
      <c r="M75" s="42"/>
      <c r="N75" s="42"/>
      <c r="O75" s="137"/>
      <c r="P75" s="283"/>
      <c r="Q75" s="283"/>
      <c r="R75" s="277"/>
      <c r="S75" s="277"/>
      <c r="T75" s="113"/>
    </row>
    <row r="76" spans="1:20" ht="50.25" customHeight="1" x14ac:dyDescent="0.25">
      <c r="A76" s="286"/>
      <c r="B76" s="286"/>
      <c r="C76" s="286"/>
      <c r="D76" s="286"/>
      <c r="E76" s="183" t="str">
        <f>'PAI - ODS'!E77</f>
        <v>6. Formular las medidas de manejo ambiental del acuífero del abanico del Quindío – Risaralda – Pereira.</v>
      </c>
      <c r="F76" s="266" t="str">
        <f>'PAI - ODS'!F77</f>
        <v>Porcentaje</v>
      </c>
      <c r="G76" s="266" t="str">
        <f>'PAI - ODS'!G77</f>
        <v>Porcentaje de avance</v>
      </c>
      <c r="H76" s="160"/>
      <c r="I76" s="162"/>
      <c r="J76" s="162"/>
      <c r="K76" s="162"/>
      <c r="L76" s="160"/>
      <c r="M76" s="162"/>
      <c r="N76" s="160"/>
      <c r="O76" s="134"/>
      <c r="P76" s="274" t="s">
        <v>749</v>
      </c>
      <c r="Q76" s="274" t="s">
        <v>750</v>
      </c>
      <c r="R76" s="278" t="s">
        <v>230</v>
      </c>
      <c r="S76" s="278" t="s">
        <v>759</v>
      </c>
      <c r="T76" s="113"/>
    </row>
    <row r="77" spans="1:20" ht="52.5" customHeight="1" x14ac:dyDescent="0.25">
      <c r="A77" s="286"/>
      <c r="B77" s="286"/>
      <c r="C77" s="285"/>
      <c r="D77" s="285"/>
      <c r="E77" s="183" t="str">
        <f>'PAI - ODS'!E78</f>
        <v>7. Formular guía de buenas prácticas ambientales para la protección del recurso hídrico subterráneo.</v>
      </c>
      <c r="F77" s="266" t="str">
        <f>'PAI - ODS'!F78</f>
        <v>Guía</v>
      </c>
      <c r="G77" s="266" t="str">
        <f>'PAI - ODS'!G78</f>
        <v>Guía de buenas prácticas</v>
      </c>
      <c r="H77" s="160"/>
      <c r="I77" s="162"/>
      <c r="J77" s="162"/>
      <c r="K77" s="162"/>
      <c r="L77" s="160"/>
      <c r="M77" s="162"/>
      <c r="N77" s="160"/>
      <c r="O77" s="134"/>
      <c r="P77" s="276"/>
      <c r="Q77" s="276"/>
      <c r="R77" s="280"/>
      <c r="S77" s="280"/>
      <c r="T77" s="113"/>
    </row>
    <row r="78" spans="1:20" ht="56.25" customHeight="1" x14ac:dyDescent="0.25">
      <c r="A78" s="286"/>
      <c r="B78" s="286"/>
      <c r="C78" s="284" t="s">
        <v>1373</v>
      </c>
      <c r="D78" s="284"/>
      <c r="E78" s="183" t="str">
        <f>'PAI - ODS'!E79</f>
        <v>1. Realizar monitoreo del recurso hídrico subterráneo e isotopía, según programa anual.</v>
      </c>
      <c r="F78" s="266" t="str">
        <f>'PAI - ODS'!F79</f>
        <v>Porcentaje</v>
      </c>
      <c r="G78" s="266" t="str">
        <f>'PAI - ODS'!G79</f>
        <v>% de ejecución Programa Anual</v>
      </c>
      <c r="H78" s="160"/>
      <c r="I78" s="162"/>
      <c r="J78" s="162"/>
      <c r="K78" s="162"/>
      <c r="L78" s="160"/>
      <c r="M78" s="162"/>
      <c r="N78" s="160"/>
      <c r="O78" s="134"/>
      <c r="P78" s="283" t="s">
        <v>749</v>
      </c>
      <c r="Q78" s="283" t="s">
        <v>752</v>
      </c>
      <c r="R78" s="277" t="s">
        <v>760</v>
      </c>
      <c r="S78" s="277" t="s">
        <v>761</v>
      </c>
      <c r="T78" s="113"/>
    </row>
    <row r="79" spans="1:20" ht="45" customHeight="1" x14ac:dyDescent="0.25">
      <c r="A79" s="286"/>
      <c r="B79" s="286"/>
      <c r="C79" s="286"/>
      <c r="D79" s="286"/>
      <c r="E79" s="183" t="str">
        <f>'PAI - ODS'!E80</f>
        <v>2. Operar la red hidrometeorológica de la Entidad.</v>
      </c>
      <c r="F79" s="266" t="str">
        <f>'PAI - ODS'!F80</f>
        <v>Porcentaje</v>
      </c>
      <c r="G79" s="266" t="str">
        <f>'PAI - ODS'!G80</f>
        <v>% Estaciones en Operación</v>
      </c>
      <c r="H79" s="160"/>
      <c r="I79" s="162"/>
      <c r="J79" s="162"/>
      <c r="K79" s="162"/>
      <c r="L79" s="160"/>
      <c r="M79" s="162"/>
      <c r="N79" s="160"/>
      <c r="O79" s="134"/>
      <c r="P79" s="283"/>
      <c r="Q79" s="283"/>
      <c r="R79" s="277"/>
      <c r="S79" s="277"/>
      <c r="T79" s="113"/>
    </row>
    <row r="80" spans="1:20" ht="48.75" customHeight="1" x14ac:dyDescent="0.25">
      <c r="A80" s="286"/>
      <c r="B80" s="286"/>
      <c r="C80" s="286"/>
      <c r="D80" s="286"/>
      <c r="E80" s="183" t="str">
        <f>'PAI - ODS'!E81</f>
        <v>3. Operar la red de monitoreo hidrobiológico.</v>
      </c>
      <c r="F80" s="266" t="str">
        <f>'PAI - ODS'!F81</f>
        <v>Porcentaje</v>
      </c>
      <c r="G80" s="266" t="str">
        <f>'PAI - ODS'!G81</f>
        <v>% de la red en operación</v>
      </c>
      <c r="H80" s="160"/>
      <c r="I80" s="162"/>
      <c r="J80" s="162"/>
      <c r="K80" s="162"/>
      <c r="L80" s="160"/>
      <c r="M80" s="162"/>
      <c r="N80" s="160"/>
      <c r="O80" s="134"/>
      <c r="P80" s="283"/>
      <c r="Q80" s="283"/>
      <c r="R80" s="277"/>
      <c r="S80" s="277"/>
      <c r="T80" s="113"/>
    </row>
    <row r="81" spans="1:20" ht="55.5" customHeight="1" x14ac:dyDescent="0.25">
      <c r="A81" s="286"/>
      <c r="B81" s="286"/>
      <c r="C81" s="286"/>
      <c r="D81" s="286"/>
      <c r="E81" s="183" t="str">
        <f>'PAI - ODS'!E82</f>
        <v xml:space="preserve">4. Operar la red monitoreo de vertimientos de aguas residuales, fuentes hídricas. </v>
      </c>
      <c r="F81" s="266" t="str">
        <f>'PAI - ODS'!F82</f>
        <v>Porcentaje</v>
      </c>
      <c r="G81" s="266" t="str">
        <f>'PAI - ODS'!G82</f>
        <v>% de ejecución Programa Anual</v>
      </c>
      <c r="H81" s="160"/>
      <c r="I81" s="162"/>
      <c r="J81" s="162"/>
      <c r="K81" s="162"/>
      <c r="L81" s="160"/>
      <c r="M81" s="162"/>
      <c r="N81" s="160"/>
      <c r="O81" s="134"/>
      <c r="P81" s="283"/>
      <c r="Q81" s="283"/>
      <c r="R81" s="277"/>
      <c r="S81" s="277"/>
      <c r="T81" s="113"/>
    </row>
    <row r="82" spans="1:20" ht="52.5" customHeight="1" x14ac:dyDescent="0.25">
      <c r="A82" s="286"/>
      <c r="B82" s="286"/>
      <c r="C82" s="286"/>
      <c r="D82" s="286"/>
      <c r="E82" s="183" t="str">
        <f>'PAI - ODS'!E83</f>
        <v>5. Mantener la acreditación del laboratorio de aguas de la CRQ, según plan operativo anual.</v>
      </c>
      <c r="F82" s="266" t="str">
        <f>'PAI - ODS'!F83</f>
        <v>Porcentaje</v>
      </c>
      <c r="G82" s="266" t="str">
        <f>'PAI - ODS'!G83</f>
        <v>% de ejecución del  plan operativo  anual para el sostenimiento de acreditación del laboratorio</v>
      </c>
      <c r="H82" s="160"/>
      <c r="I82" s="162"/>
      <c r="J82" s="162"/>
      <c r="K82" s="162"/>
      <c r="L82" s="160"/>
      <c r="M82" s="162"/>
      <c r="N82" s="160"/>
      <c r="O82" s="134"/>
      <c r="P82" s="283"/>
      <c r="Q82" s="283"/>
      <c r="R82" s="277"/>
      <c r="S82" s="277"/>
      <c r="T82" s="113"/>
    </row>
    <row r="83" spans="1:20" ht="34.5" customHeight="1" x14ac:dyDescent="0.25">
      <c r="A83" s="286"/>
      <c r="B83" s="286"/>
      <c r="C83" s="286"/>
      <c r="D83" s="286"/>
      <c r="E83" s="183" t="str">
        <f>'PAI - ODS'!E84</f>
        <v>6. Atender las solicitudes de permisos de vertimiento de aguas residuales al suelo y/o cuerpos de agua.</v>
      </c>
      <c r="F83" s="266" t="str">
        <f>'PAI - ODS'!F84</f>
        <v>Porcentaje</v>
      </c>
      <c r="G83" s="266" t="str">
        <f>'PAI - ODS'!G84</f>
        <v>% de solicitudes atendidas</v>
      </c>
      <c r="H83" s="160"/>
      <c r="I83" s="162"/>
      <c r="J83" s="162"/>
      <c r="K83" s="162"/>
      <c r="L83" s="160"/>
      <c r="M83" s="162"/>
      <c r="N83" s="160"/>
      <c r="O83" s="134"/>
      <c r="P83" s="283"/>
      <c r="Q83" s="283"/>
      <c r="R83" s="277"/>
      <c r="S83" s="277"/>
      <c r="T83" s="113"/>
    </row>
    <row r="84" spans="1:20" ht="42.75" customHeight="1" x14ac:dyDescent="0.25">
      <c r="A84" s="286"/>
      <c r="B84" s="286"/>
      <c r="C84" s="286"/>
      <c r="D84" s="286"/>
      <c r="E84" s="183" t="str">
        <f>'PAI - ODS'!E85</f>
        <v>7. Ejecutar el programa de seguimiento a los permisos de vertimiento de aguas residuales al suelo y/o a cuerpos de agua y de control a vertimientos no regulados, aplicando criterios de priorización.</v>
      </c>
      <c r="F84" s="266" t="str">
        <f>'PAI - ODS'!F85</f>
        <v>Porcentaje</v>
      </c>
      <c r="G84" s="266" t="str">
        <f>'PAI - ODS'!G85</f>
        <v>% de ejecución Programa Anual</v>
      </c>
      <c r="H84" s="160"/>
      <c r="I84" s="162"/>
      <c r="J84" s="162"/>
      <c r="K84" s="162"/>
      <c r="L84" s="160"/>
      <c r="M84" s="162"/>
      <c r="N84" s="160"/>
      <c r="O84" s="134"/>
      <c r="P84" s="283"/>
      <c r="Q84" s="283"/>
      <c r="R84" s="277"/>
      <c r="S84" s="277"/>
      <c r="T84" s="113"/>
    </row>
    <row r="85" spans="1:20" ht="22.5" x14ac:dyDescent="0.25">
      <c r="A85" s="286"/>
      <c r="B85" s="286"/>
      <c r="C85" s="286"/>
      <c r="D85" s="286"/>
      <c r="E85" s="183" t="str">
        <f>'PAI - ODS'!E86</f>
        <v>8. Ejecutar el procedimiento técnico de tasa retributiva por vertimientos al agua.</v>
      </c>
      <c r="F85" s="266" t="str">
        <f>'PAI - ODS'!F86</f>
        <v>Porcentaje</v>
      </c>
      <c r="G85" s="266" t="str">
        <f>'PAI - ODS'!G86</f>
        <v>% de ejecución procedimiento Anual</v>
      </c>
      <c r="H85" s="160"/>
      <c r="I85" s="162"/>
      <c r="J85" s="162"/>
      <c r="K85" s="162"/>
      <c r="L85" s="160"/>
      <c r="M85" s="162"/>
      <c r="N85" s="160"/>
      <c r="O85" s="134"/>
      <c r="P85" s="283"/>
      <c r="Q85" s="283"/>
      <c r="R85" s="277"/>
      <c r="S85" s="277"/>
      <c r="T85" s="113"/>
    </row>
    <row r="86" spans="1:20" ht="46.5" customHeight="1" x14ac:dyDescent="0.25">
      <c r="A86" s="286"/>
      <c r="B86" s="286"/>
      <c r="C86" s="286"/>
      <c r="D86" s="286"/>
      <c r="E86" s="183" t="str">
        <f>'PAI - ODS'!E87</f>
        <v>9. Atender solicitudes de Concesiones de Agua, Programas de Uso Eficiente y Ahorro del Agua, permisos de prospección y exploración de aguas subterráneas y permisos de ocupación de cauces, lechos y playas.</v>
      </c>
      <c r="F86" s="266" t="str">
        <f>'PAI - ODS'!F87</f>
        <v>Porcentaje</v>
      </c>
      <c r="G86" s="266" t="str">
        <f>'PAI - ODS'!G87</f>
        <v>% de solicitudes atendidas</v>
      </c>
      <c r="H86" s="160"/>
      <c r="I86" s="162"/>
      <c r="J86" s="162"/>
      <c r="K86" s="162"/>
      <c r="L86" s="160"/>
      <c r="M86" s="162"/>
      <c r="N86" s="160"/>
      <c r="O86" s="134"/>
      <c r="P86" s="283"/>
      <c r="Q86" s="283"/>
      <c r="R86" s="277"/>
      <c r="S86" s="277"/>
      <c r="T86" s="113"/>
    </row>
    <row r="87" spans="1:20" ht="57.75" customHeight="1" x14ac:dyDescent="0.25">
      <c r="A87" s="286"/>
      <c r="B87" s="286"/>
      <c r="C87" s="286"/>
      <c r="D87" s="286"/>
      <c r="E87" s="183" t="str">
        <f>'PAI - ODS'!E88</f>
        <v>10. Ejecutar el programa de Control y Seguimiento a Concesiones de Agua, Programas de Uso Eficiente y Ahorro del Agua, permisos de prospección y exploración de aguas subterráneas y permisos de ocupación de cauces, lechos y playas.</v>
      </c>
      <c r="F87" s="266" t="str">
        <f>'PAI - ODS'!F88</f>
        <v>Porcentaje</v>
      </c>
      <c r="G87" s="266" t="str">
        <f>'PAI - ODS'!G88</f>
        <v>% de ejecución Programa Anual</v>
      </c>
      <c r="H87" s="160"/>
      <c r="I87" s="162"/>
      <c r="J87" s="162"/>
      <c r="K87" s="162"/>
      <c r="L87" s="160"/>
      <c r="M87" s="162"/>
      <c r="N87" s="160"/>
      <c r="O87" s="134"/>
      <c r="P87" s="283"/>
      <c r="Q87" s="283"/>
      <c r="R87" s="277"/>
      <c r="S87" s="277"/>
      <c r="T87" s="113"/>
    </row>
    <row r="88" spans="1:20" ht="62.25" customHeight="1" x14ac:dyDescent="0.25">
      <c r="A88" s="286"/>
      <c r="B88" s="286"/>
      <c r="C88" s="286"/>
      <c r="D88" s="286"/>
      <c r="E88" s="183" t="str">
        <f>'PAI - ODS'!E89</f>
        <v>11. Implementar el cobro de la Tasa por Utilización del Agua.</v>
      </c>
      <c r="F88" s="266" t="str">
        <f>'PAI - ODS'!F89</f>
        <v>Procedimiento</v>
      </c>
      <c r="G88" s="266" t="str">
        <f>'PAI - ODS'!G89</f>
        <v>Procedimiento Anual</v>
      </c>
      <c r="H88" s="119"/>
      <c r="I88" s="119"/>
      <c r="J88" s="119"/>
      <c r="K88" s="119"/>
      <c r="L88" s="119"/>
      <c r="M88" s="119"/>
      <c r="N88" s="119"/>
      <c r="O88" s="138"/>
      <c r="P88" s="283"/>
      <c r="Q88" s="283"/>
      <c r="R88" s="277"/>
      <c r="S88" s="277"/>
      <c r="T88" s="113"/>
    </row>
    <row r="89" spans="1:20" ht="36" customHeight="1" x14ac:dyDescent="0.25">
      <c r="A89" s="286"/>
      <c r="B89" s="286"/>
      <c r="C89" s="286"/>
      <c r="D89" s="286"/>
      <c r="E89" s="183" t="str">
        <f>'PAI - ODS'!E90</f>
        <v>12. Ejecutar programa de formalización de usuarios del recurso hídrico en el departamento del Quindío.</v>
      </c>
      <c r="F89" s="266" t="str">
        <f>'PAI - ODS'!F90</f>
        <v>Porcentaje</v>
      </c>
      <c r="G89" s="266" t="str">
        <f>'PAI - ODS'!G90</f>
        <v>% de ejecución Programa Anual</v>
      </c>
      <c r="H89" s="160"/>
      <c r="I89" s="162"/>
      <c r="J89" s="162"/>
      <c r="K89" s="162"/>
      <c r="L89" s="160"/>
      <c r="M89" s="162"/>
      <c r="N89" s="160"/>
      <c r="O89" s="135"/>
      <c r="P89" s="283"/>
      <c r="Q89" s="283"/>
      <c r="R89" s="277"/>
      <c r="S89" s="277"/>
      <c r="T89" s="113"/>
    </row>
    <row r="90" spans="1:20" ht="41.25" customHeight="1" x14ac:dyDescent="0.25">
      <c r="A90" s="286"/>
      <c r="B90" s="286"/>
      <c r="C90" s="286"/>
      <c r="D90" s="286"/>
      <c r="E90" s="183" t="str">
        <f>'PAI - ODS'!E91</f>
        <v>13. Acompañar sistemas colectivos de abasto de agua del sector rural.</v>
      </c>
      <c r="F90" s="266" t="str">
        <f>'PAI - ODS'!F91</f>
        <v>Número</v>
      </c>
      <c r="G90" s="266" t="str">
        <f>'PAI - ODS'!G91</f>
        <v>Número de sistemas colectivos</v>
      </c>
      <c r="H90" s="160"/>
      <c r="I90" s="162"/>
      <c r="J90" s="162"/>
      <c r="K90" s="162"/>
      <c r="L90" s="160"/>
      <c r="M90" s="162"/>
      <c r="N90" s="160"/>
      <c r="O90" s="134"/>
      <c r="P90" s="283"/>
      <c r="Q90" s="283"/>
      <c r="R90" s="277"/>
      <c r="S90" s="277"/>
      <c r="T90" s="113"/>
    </row>
    <row r="91" spans="1:20" ht="36" customHeight="1" x14ac:dyDescent="0.25">
      <c r="A91" s="286"/>
      <c r="B91" s="286"/>
      <c r="C91" s="285"/>
      <c r="D91" s="285"/>
      <c r="E91" s="183" t="str">
        <f>'PAI - ODS'!E92</f>
        <v>14. Realizar control y seguimiento a los PSMV en el departamento, según el programa anual.</v>
      </c>
      <c r="F91" s="266" t="str">
        <f>'PAI - ODS'!F92</f>
        <v>Programa</v>
      </c>
      <c r="G91" s="266" t="str">
        <f>'PAI - ODS'!G92</f>
        <v>Programa anual</v>
      </c>
      <c r="H91" s="160"/>
      <c r="I91" s="162"/>
      <c r="J91" s="162"/>
      <c r="K91" s="162"/>
      <c r="L91" s="160"/>
      <c r="M91" s="162"/>
      <c r="N91" s="160"/>
      <c r="O91" s="134"/>
      <c r="P91" s="283"/>
      <c r="Q91" s="283"/>
      <c r="R91" s="277"/>
      <c r="S91" s="277"/>
      <c r="T91" s="113"/>
    </row>
    <row r="92" spans="1:20" ht="51" customHeight="1" x14ac:dyDescent="0.25">
      <c r="A92" s="286"/>
      <c r="B92" s="286"/>
      <c r="C92" s="284" t="s">
        <v>1374</v>
      </c>
      <c r="D92" s="284"/>
      <c r="E92" s="183" t="str">
        <f>'PAI - ODS'!E93</f>
        <v>1. Evaluar proyectos de inversión para descontaminación hídrica con recursos provenientes del recaudo de la tasa retributiva.</v>
      </c>
      <c r="F92" s="266" t="str">
        <f>'PAI - ODS'!F93</f>
        <v>Número</v>
      </c>
      <c r="G92" s="266" t="str">
        <f>'PAI - ODS'!G93</f>
        <v xml:space="preserve">Proyectos evaluados </v>
      </c>
      <c r="H92" s="160"/>
      <c r="I92" s="162"/>
      <c r="J92" s="162"/>
      <c r="K92" s="162"/>
      <c r="L92" s="160"/>
      <c r="M92" s="162"/>
      <c r="N92" s="160"/>
      <c r="O92" s="134"/>
      <c r="P92" s="277" t="s">
        <v>749</v>
      </c>
      <c r="Q92" s="277" t="s">
        <v>751</v>
      </c>
      <c r="R92" s="277" t="s">
        <v>165</v>
      </c>
      <c r="S92" s="277" t="s">
        <v>831</v>
      </c>
      <c r="T92" s="113"/>
    </row>
    <row r="93" spans="1:20" ht="40.5" customHeight="1" x14ac:dyDescent="0.25">
      <c r="A93" s="286"/>
      <c r="B93" s="285"/>
      <c r="C93" s="285"/>
      <c r="D93" s="285"/>
      <c r="E93" s="183" t="str">
        <f>'PAI - ODS'!E94</f>
        <v>2. Financiar proyectos de inversión para descontaminación hídrica con recursos provenientes del recaudo de la tasa retributiva.</v>
      </c>
      <c r="F93" s="266" t="str">
        <f>'PAI - ODS'!F94</f>
        <v>Número</v>
      </c>
      <c r="G93" s="266" t="str">
        <f>'PAI - ODS'!G94</f>
        <v>Proyectos financiados</v>
      </c>
      <c r="H93" s="160"/>
      <c r="I93" s="162"/>
      <c r="J93" s="162"/>
      <c r="K93" s="162"/>
      <c r="L93" s="160"/>
      <c r="M93" s="162"/>
      <c r="N93" s="160"/>
      <c r="O93" s="134"/>
      <c r="P93" s="277"/>
      <c r="Q93" s="277"/>
      <c r="R93" s="277"/>
      <c r="S93" s="277"/>
      <c r="T93" s="113"/>
    </row>
    <row r="94" spans="1:20" ht="39" customHeight="1" x14ac:dyDescent="0.25">
      <c r="A94" s="286"/>
      <c r="B94" s="284" t="s">
        <v>1375</v>
      </c>
      <c r="C94" s="284" t="s">
        <v>1376</v>
      </c>
      <c r="D94" s="284"/>
      <c r="E94" s="183" t="str">
        <f>'PAI - ODS'!E95</f>
        <v>1. Socializar el componente de gestión de riesgos de desastres del POMCA y otros instrumentos a los entes territoriales y otros actores, según el programa anual.</v>
      </c>
      <c r="F94" s="266" t="str">
        <f>'PAI - ODS'!F95</f>
        <v>Programa</v>
      </c>
      <c r="G94" s="266" t="str">
        <f>'PAI - ODS'!G95</f>
        <v>Programa anual</v>
      </c>
      <c r="H94" s="160"/>
      <c r="I94" s="162"/>
      <c r="J94" s="162"/>
      <c r="K94" s="162"/>
      <c r="L94" s="160"/>
      <c r="M94" s="162"/>
      <c r="N94" s="160"/>
      <c r="O94" s="134"/>
      <c r="P94" s="277" t="s">
        <v>749</v>
      </c>
      <c r="Q94" s="277" t="s">
        <v>751</v>
      </c>
      <c r="R94" s="277" t="s">
        <v>165</v>
      </c>
      <c r="S94" s="277" t="s">
        <v>831</v>
      </c>
      <c r="T94" s="113"/>
    </row>
    <row r="95" spans="1:20" ht="42" customHeight="1" x14ac:dyDescent="0.25">
      <c r="A95" s="286"/>
      <c r="B95" s="286"/>
      <c r="C95" s="286"/>
      <c r="D95" s="286"/>
      <c r="E95" s="183" t="str">
        <f>'PAI - ODS'!E96</f>
        <v>2. Realizar asistencia y acompañamiento a los entes territoriales en la gestión de riesgos naturales.</v>
      </c>
      <c r="F95" s="266" t="str">
        <f>'PAI - ODS'!F96</f>
        <v>Número</v>
      </c>
      <c r="G95" s="266" t="str">
        <f>'PAI - ODS'!G96</f>
        <v>Número de entes territoriales acompañados</v>
      </c>
      <c r="H95" s="160"/>
      <c r="I95" s="162"/>
      <c r="J95" s="162"/>
      <c r="K95" s="162"/>
      <c r="L95" s="160"/>
      <c r="M95" s="162"/>
      <c r="N95" s="160"/>
      <c r="O95" s="134"/>
      <c r="P95" s="277"/>
      <c r="Q95" s="277"/>
      <c r="R95" s="277"/>
      <c r="S95" s="277"/>
      <c r="T95" s="113"/>
    </row>
    <row r="96" spans="1:20" ht="40.5" customHeight="1" x14ac:dyDescent="0.25">
      <c r="A96" s="286"/>
      <c r="B96" s="286"/>
      <c r="C96" s="285"/>
      <c r="D96" s="285"/>
      <c r="E96" s="183" t="str">
        <f>'PAI - ODS'!E97</f>
        <v>3. Realizar espacialización y actualización permanente de los eventos naturales que se presenten en los municipios del departamento del Quindío.</v>
      </c>
      <c r="F96" s="266" t="str">
        <f>'PAI - ODS'!F97</f>
        <v>Mapas</v>
      </c>
      <c r="G96" s="266" t="str">
        <f>'PAI - ODS'!G97</f>
        <v>Mapas municipales actualizados</v>
      </c>
      <c r="H96" s="160"/>
      <c r="I96" s="162"/>
      <c r="J96" s="162"/>
      <c r="K96" s="162"/>
      <c r="L96" s="160"/>
      <c r="M96" s="162"/>
      <c r="N96" s="160"/>
      <c r="O96" s="134"/>
      <c r="P96" s="277"/>
      <c r="Q96" s="277"/>
      <c r="R96" s="277"/>
      <c r="S96" s="277"/>
      <c r="T96" s="113"/>
    </row>
    <row r="97" spans="1:20" ht="36" customHeight="1" x14ac:dyDescent="0.25">
      <c r="A97" s="286"/>
      <c r="B97" s="286"/>
      <c r="C97" s="284" t="s">
        <v>1377</v>
      </c>
      <c r="D97" s="284"/>
      <c r="E97" s="183" t="str">
        <f>'PAI - ODS'!E98</f>
        <v>1. Ejecutar acciones para la reducción del riesgo a causa de fenómenos hidrometeorológicos y geológicos, definidas en el plan operativo anual.</v>
      </c>
      <c r="F97" s="266" t="str">
        <f>'PAI - ODS'!F98</f>
        <v>Porcentaje</v>
      </c>
      <c r="G97" s="266" t="str">
        <f>'PAI - ODS'!G98</f>
        <v>% ejecución plan operativo anual</v>
      </c>
      <c r="H97" s="160"/>
      <c r="I97" s="162"/>
      <c r="J97" s="162"/>
      <c r="K97" s="162"/>
      <c r="L97" s="160"/>
      <c r="M97" s="162"/>
      <c r="N97" s="160"/>
      <c r="O97" s="134"/>
      <c r="P97" s="274" t="s">
        <v>163</v>
      </c>
      <c r="Q97" s="274" t="s">
        <v>764</v>
      </c>
      <c r="R97" s="278" t="s">
        <v>161</v>
      </c>
      <c r="S97" s="278" t="s">
        <v>769</v>
      </c>
      <c r="T97" s="113"/>
    </row>
    <row r="98" spans="1:20" ht="72" customHeight="1" x14ac:dyDescent="0.25">
      <c r="A98" s="286"/>
      <c r="B98" s="286"/>
      <c r="C98" s="286"/>
      <c r="D98" s="286"/>
      <c r="E98" s="183" t="str">
        <f>'PAI - ODS'!E99</f>
        <v>2. Asesorar y apoyar la actualización de los Planes Municipales de Gestión del Riesgo de Desastres (PMGRD), y las Estrategias Municipales de Respuesta y Emergencia (EMRE) asociadas a fenómenos amenazantes.</v>
      </c>
      <c r="F98" s="266" t="str">
        <f>'PAI - ODS'!F99</f>
        <v>Planes</v>
      </c>
      <c r="G98" s="266" t="str">
        <f>'PAI - ODS'!G99</f>
        <v>Planes municipales y EMRE’s apoyados</v>
      </c>
      <c r="H98" s="160"/>
      <c r="I98" s="162"/>
      <c r="J98" s="162"/>
      <c r="K98" s="162"/>
      <c r="L98" s="160"/>
      <c r="M98" s="162"/>
      <c r="N98" s="160"/>
      <c r="O98" s="134"/>
      <c r="P98" s="275"/>
      <c r="Q98" s="275"/>
      <c r="R98" s="279"/>
      <c r="S98" s="279"/>
      <c r="T98" s="113"/>
    </row>
    <row r="99" spans="1:20" ht="49.5" customHeight="1" x14ac:dyDescent="0.25">
      <c r="A99" s="286"/>
      <c r="B99" s="286"/>
      <c r="C99" s="286"/>
      <c r="D99" s="286"/>
      <c r="E99" s="183" t="str">
        <f>'PAI - ODS'!E100</f>
        <v>3. Implementar la Evaluación de Daños y Análisis de Necesidades Ambientales (EDANA-C).</v>
      </c>
      <c r="F99" s="266" t="str">
        <f>'PAI - ODS'!F100</f>
        <v>Porcentaje</v>
      </c>
      <c r="G99" s="266" t="str">
        <f>'PAI - ODS'!G100</f>
        <v>% Eventos priorizados anual</v>
      </c>
      <c r="H99" s="160"/>
      <c r="I99" s="162"/>
      <c r="J99" s="162"/>
      <c r="K99" s="162"/>
      <c r="L99" s="160"/>
      <c r="M99" s="162"/>
      <c r="N99" s="160"/>
      <c r="O99" s="134"/>
      <c r="P99" s="275"/>
      <c r="Q99" s="275"/>
      <c r="R99" s="279"/>
      <c r="S99" s="279"/>
      <c r="T99" s="113"/>
    </row>
    <row r="100" spans="1:20" ht="52.5" customHeight="1" x14ac:dyDescent="0.25">
      <c r="A100" s="286"/>
      <c r="B100" s="286"/>
      <c r="C100" s="285"/>
      <c r="D100" s="285"/>
      <c r="E100" s="183" t="str">
        <f>'PAI - ODS'!E101</f>
        <v>4. Realizar acciones de apoyo para la implementación del programa de alertas tempranas comunitarias en el marco del plan de gestión del riesgo y acciones de adaptación al cambio climático.</v>
      </c>
      <c r="F100" s="266" t="str">
        <f>'PAI - ODS'!F101</f>
        <v>Número</v>
      </c>
      <c r="G100" s="266" t="str">
        <f>'PAI - ODS'!G101</f>
        <v>Número de comunidades organizadas y fortalecidas</v>
      </c>
      <c r="H100" s="160"/>
      <c r="I100" s="162"/>
      <c r="J100" s="162"/>
      <c r="K100" s="162"/>
      <c r="L100" s="160"/>
      <c r="M100" s="162"/>
      <c r="N100" s="160"/>
      <c r="O100" s="134"/>
      <c r="P100" s="276"/>
      <c r="Q100" s="276"/>
      <c r="R100" s="280"/>
      <c r="S100" s="280"/>
      <c r="T100" s="113"/>
    </row>
    <row r="101" spans="1:20" ht="59.25" customHeight="1" x14ac:dyDescent="0.25">
      <c r="A101" s="286"/>
      <c r="B101" s="286"/>
      <c r="C101" s="284" t="s">
        <v>1378</v>
      </c>
      <c r="D101" s="284"/>
      <c r="E101" s="183" t="str">
        <f>'PAI - ODS'!E102</f>
        <v>1. Formular las agendas climáticas de Municipios priorizados.</v>
      </c>
      <c r="F101" s="266" t="str">
        <f>'PAI - ODS'!F102</f>
        <v>Número</v>
      </c>
      <c r="G101" s="266" t="str">
        <f>'PAI - ODS'!G102</f>
        <v>Número de documentos técnicos</v>
      </c>
      <c r="H101" s="160"/>
      <c r="I101" s="162"/>
      <c r="J101" s="162"/>
      <c r="K101" s="162"/>
      <c r="L101" s="160"/>
      <c r="M101" s="162"/>
      <c r="N101" s="160"/>
      <c r="O101" s="134"/>
      <c r="P101" s="283" t="s">
        <v>163</v>
      </c>
      <c r="Q101" s="283" t="s">
        <v>764</v>
      </c>
      <c r="R101" s="283" t="s">
        <v>161</v>
      </c>
      <c r="S101" s="283" t="s">
        <v>769</v>
      </c>
      <c r="T101" s="113"/>
    </row>
    <row r="102" spans="1:20" ht="51.75" customHeight="1" x14ac:dyDescent="0.25">
      <c r="A102" s="286"/>
      <c r="B102" s="286"/>
      <c r="C102" s="286"/>
      <c r="D102" s="286"/>
      <c r="E102" s="183" t="str">
        <f>'PAI - ODS'!E103</f>
        <v>2. Implementar acciones de mitigación y adaptación al cambio climático, definidas en el plan operativo anual.</v>
      </c>
      <c r="F102" s="266" t="str">
        <f>'PAI - ODS'!F103</f>
        <v>Planes</v>
      </c>
      <c r="G102" s="266" t="str">
        <f>'PAI - ODS'!G103</f>
        <v>Planes operativos</v>
      </c>
      <c r="H102" s="160"/>
      <c r="I102" s="162"/>
      <c r="J102" s="162"/>
      <c r="K102" s="162"/>
      <c r="L102" s="160"/>
      <c r="M102" s="162"/>
      <c r="N102" s="160"/>
      <c r="O102" s="134"/>
      <c r="P102" s="283"/>
      <c r="Q102" s="283"/>
      <c r="R102" s="283"/>
      <c r="S102" s="283"/>
      <c r="T102" s="113"/>
    </row>
    <row r="103" spans="1:20" ht="64.5" customHeight="1" x14ac:dyDescent="0.25">
      <c r="A103" s="286"/>
      <c r="B103" s="286"/>
      <c r="C103" s="286"/>
      <c r="D103" s="286"/>
      <c r="E103" s="183" t="str">
        <f>'PAI - ODS'!E104</f>
        <v>3. Realizar asistencia y acompañamiento en cambio climático a los entes territoriales y demás grupos de valor.</v>
      </c>
      <c r="F103" s="266" t="str">
        <f>'PAI - ODS'!F104</f>
        <v>Número</v>
      </c>
      <c r="G103" s="266" t="str">
        <f>'PAI - ODS'!G104</f>
        <v>Número de entidades territoriales y grupos de valor atendidos</v>
      </c>
      <c r="H103" s="160"/>
      <c r="I103" s="162"/>
      <c r="J103" s="162"/>
      <c r="K103" s="162"/>
      <c r="L103" s="160"/>
      <c r="M103" s="162"/>
      <c r="N103" s="160"/>
      <c r="O103" s="134"/>
      <c r="P103" s="283"/>
      <c r="Q103" s="283"/>
      <c r="R103" s="283"/>
      <c r="S103" s="283"/>
      <c r="T103" s="113"/>
    </row>
    <row r="104" spans="1:20" ht="48.75" customHeight="1" x14ac:dyDescent="0.25">
      <c r="A104" s="286"/>
      <c r="B104" s="285"/>
      <c r="C104" s="285"/>
      <c r="D104" s="285"/>
      <c r="E104" s="183" t="str">
        <f>'PAI - ODS'!E105</f>
        <v>4. Apoyar en la articulación del Plan de Gestión Integral de Cambio Climático Departamental con la participación en el Nodo Regional Eje Cafetero y en la Comité Intersectorial de Cambio Climático, según plan operativo.</v>
      </c>
      <c r="F104" s="266" t="str">
        <f>'PAI - ODS'!F105</f>
        <v>Planes</v>
      </c>
      <c r="G104" s="266" t="str">
        <f>'PAI - ODS'!G105</f>
        <v>Planes operativos</v>
      </c>
      <c r="H104" s="160"/>
      <c r="I104" s="162"/>
      <c r="J104" s="162"/>
      <c r="K104" s="162"/>
      <c r="L104" s="160"/>
      <c r="M104" s="162"/>
      <c r="N104" s="160"/>
      <c r="O104" s="134"/>
      <c r="P104" s="283"/>
      <c r="Q104" s="283"/>
      <c r="R104" s="283"/>
      <c r="S104" s="283"/>
      <c r="T104" s="113"/>
    </row>
    <row r="105" spans="1:20" ht="66.75" customHeight="1" x14ac:dyDescent="0.25">
      <c r="A105" s="286"/>
      <c r="B105" s="284" t="s">
        <v>1201</v>
      </c>
      <c r="C105" s="284" t="s">
        <v>1202</v>
      </c>
      <c r="D105" s="284"/>
      <c r="E105" s="183" t="str">
        <f>'PAI - ODS'!E106</f>
        <v>1. Ejecutar de manera conjunta los proyectos comunitarios y ciudadanos de educación ambiental definidos para el corto plazo en el plan departamental de educación ambiental, según competencias.</v>
      </c>
      <c r="F105" s="266" t="str">
        <f>'PAI - ODS'!F106</f>
        <v>Número</v>
      </c>
      <c r="G105" s="266" t="str">
        <f>'PAI - ODS'!G106</f>
        <v>Proyectos ejecutados</v>
      </c>
      <c r="H105" s="160"/>
      <c r="I105" s="162"/>
      <c r="J105" s="162"/>
      <c r="K105" s="162"/>
      <c r="L105" s="160"/>
      <c r="M105" s="162"/>
      <c r="N105" s="160"/>
      <c r="O105" s="134"/>
      <c r="P105" s="283" t="s">
        <v>749</v>
      </c>
      <c r="Q105" s="283" t="s">
        <v>752</v>
      </c>
      <c r="R105" s="277" t="s">
        <v>165</v>
      </c>
      <c r="S105" s="277" t="s">
        <v>753</v>
      </c>
      <c r="T105" s="113"/>
    </row>
    <row r="106" spans="1:20" ht="39" customHeight="1" x14ac:dyDescent="0.25">
      <c r="A106" s="286"/>
      <c r="B106" s="286"/>
      <c r="C106" s="286"/>
      <c r="D106" s="286"/>
      <c r="E106" s="183" t="str">
        <f>'PAI - ODS'!E107</f>
        <v>2. Apoyar en la elaboración de los planes municipales de educación ambiental.</v>
      </c>
      <c r="F106" s="266" t="str">
        <f>'PAI - ODS'!F107</f>
        <v>Número</v>
      </c>
      <c r="G106" s="266" t="str">
        <f>'PAI - ODS'!G107</f>
        <v>Municipios apoyados</v>
      </c>
      <c r="H106" s="160"/>
      <c r="I106" s="162"/>
      <c r="J106" s="162"/>
      <c r="K106" s="162"/>
      <c r="L106" s="160"/>
      <c r="M106" s="162"/>
      <c r="N106" s="160"/>
      <c r="O106" s="134"/>
      <c r="P106" s="283"/>
      <c r="Q106" s="283"/>
      <c r="R106" s="277"/>
      <c r="S106" s="277"/>
      <c r="T106" s="113"/>
    </row>
    <row r="107" spans="1:20" ht="46.5" customHeight="1" x14ac:dyDescent="0.25">
      <c r="A107" s="286"/>
      <c r="B107" s="286"/>
      <c r="C107" s="286"/>
      <c r="D107" s="286"/>
      <c r="E107" s="183" t="str">
        <f>'PAI - ODS'!E108</f>
        <v>3. Ejecutar estrategias de educación ambiental informal.</v>
      </c>
      <c r="F107" s="266" t="str">
        <f>'PAI - ODS'!F108</f>
        <v>Porcentaje</v>
      </c>
      <c r="G107" s="266" t="str">
        <f>'PAI - ODS'!G108</f>
        <v>% de Estrategias ejecutadas</v>
      </c>
      <c r="H107" s="160"/>
      <c r="I107" s="162"/>
      <c r="J107" s="162"/>
      <c r="K107" s="162"/>
      <c r="L107" s="160"/>
      <c r="M107" s="162"/>
      <c r="N107" s="160"/>
      <c r="O107" s="134"/>
      <c r="P107" s="283"/>
      <c r="Q107" s="283"/>
      <c r="R107" s="277"/>
      <c r="S107" s="277"/>
      <c r="T107" s="113"/>
    </row>
    <row r="108" spans="1:20" ht="38.25" customHeight="1" x14ac:dyDescent="0.25">
      <c r="A108" s="286"/>
      <c r="B108" s="286"/>
      <c r="C108" s="286"/>
      <c r="D108" s="286"/>
      <c r="E108" s="183" t="str">
        <f>'PAI - ODS'!E109</f>
        <v>4. Ejecutar estrategias de educación ambiental para el trabajo y el desarrollo humano.</v>
      </c>
      <c r="F108" s="266" t="str">
        <f>'PAI - ODS'!F109</f>
        <v>Número</v>
      </c>
      <c r="G108" s="266" t="str">
        <f>'PAI - ODS'!G109</f>
        <v>Número de estrategias ejecutadas</v>
      </c>
      <c r="H108" s="160"/>
      <c r="I108" s="162"/>
      <c r="J108" s="162"/>
      <c r="K108" s="162"/>
      <c r="L108" s="160"/>
      <c r="M108" s="162"/>
      <c r="N108" s="160"/>
      <c r="O108" s="134"/>
      <c r="P108" s="283"/>
      <c r="Q108" s="283"/>
      <c r="R108" s="277"/>
      <c r="S108" s="277"/>
      <c r="T108" s="113"/>
    </row>
    <row r="109" spans="1:20" ht="36" customHeight="1" x14ac:dyDescent="0.25">
      <c r="A109" s="286"/>
      <c r="B109" s="286"/>
      <c r="C109" s="286"/>
      <c r="D109" s="286"/>
      <c r="E109" s="183" t="str">
        <f>'PAI - ODS'!E110</f>
        <v>5. Realizar acciones coordinadas y concertadas de educación ambiental con los pueblos y organizaciones indígenas asentadas en el departamento del Quindío, definidas en el programa anual.</v>
      </c>
      <c r="F109" s="266" t="str">
        <f>'PAI - ODS'!F110</f>
        <v>Porcentaje</v>
      </c>
      <c r="G109" s="266" t="str">
        <f>'PAI - ODS'!G110</f>
        <v>% de ejecución programa Anual</v>
      </c>
      <c r="H109" s="160"/>
      <c r="I109" s="162"/>
      <c r="J109" s="162"/>
      <c r="K109" s="162"/>
      <c r="L109" s="160"/>
      <c r="M109" s="162"/>
      <c r="N109" s="160"/>
      <c r="O109" s="134"/>
      <c r="P109" s="283"/>
      <c r="Q109" s="283"/>
      <c r="R109" s="277"/>
      <c r="S109" s="277"/>
      <c r="T109" s="113"/>
    </row>
    <row r="110" spans="1:20" ht="46.5" customHeight="1" x14ac:dyDescent="0.25">
      <c r="A110" s="286"/>
      <c r="B110" s="286"/>
      <c r="C110" s="286"/>
      <c r="D110" s="286"/>
      <c r="E110" s="183" t="str">
        <f>'PAI - ODS'!E111</f>
        <v>6. Realizar acciones coordinadas y concertadas de educación ambiental con comunidades negras, afrocolombianas, raizales y palenqueras del Quindío, definidas en el programa anual.</v>
      </c>
      <c r="F110" s="266" t="str">
        <f>'PAI - ODS'!F111</f>
        <v>Porcentaje</v>
      </c>
      <c r="G110" s="266" t="str">
        <f>'PAI - ODS'!G111</f>
        <v>% de ejecución programa Anual</v>
      </c>
      <c r="H110" s="160"/>
      <c r="I110" s="162"/>
      <c r="J110" s="162"/>
      <c r="K110" s="162"/>
      <c r="L110" s="160"/>
      <c r="M110" s="162"/>
      <c r="N110" s="160"/>
      <c r="O110" s="134"/>
      <c r="P110" s="283"/>
      <c r="Q110" s="283"/>
      <c r="R110" s="277"/>
      <c r="S110" s="277"/>
      <c r="T110" s="113"/>
    </row>
    <row r="111" spans="1:20" ht="65.25" customHeight="1" x14ac:dyDescent="0.25">
      <c r="A111" s="286"/>
      <c r="B111" s="286"/>
      <c r="C111" s="286"/>
      <c r="D111" s="286"/>
      <c r="E111" s="183" t="str">
        <f>'PAI - ODS'!E112</f>
        <v>7. Ejecutar acciones de acompañamiento, asesoría y apoyo a los Proyectos Ambientales Escolares (PRAE) y la REDEPRAE del Quindío como estrategia de la Política Nacional de Educación Ambiental, definidas en el plan operativo anual.</v>
      </c>
      <c r="F111" s="266" t="str">
        <f>'PAI - ODS'!F112</f>
        <v>Porcentaje</v>
      </c>
      <c r="G111" s="266" t="str">
        <f>'PAI - ODS'!G112</f>
        <v>% de ejecución plan operativo Anual</v>
      </c>
      <c r="H111" s="160"/>
      <c r="I111" s="162"/>
      <c r="J111" s="162"/>
      <c r="K111" s="162"/>
      <c r="L111" s="160"/>
      <c r="M111" s="162"/>
      <c r="N111" s="160"/>
      <c r="O111" s="134"/>
      <c r="P111" s="283"/>
      <c r="Q111" s="283"/>
      <c r="R111" s="277"/>
      <c r="S111" s="277"/>
      <c r="T111" s="113"/>
    </row>
    <row r="112" spans="1:20" ht="50.25" customHeight="1" x14ac:dyDescent="0.25">
      <c r="A112" s="286"/>
      <c r="B112" s="286"/>
      <c r="C112" s="285"/>
      <c r="D112" s="285"/>
      <c r="E112" s="183" t="str">
        <f>'PAI - ODS'!E113</f>
        <v>8. Apoyar el funcionamiento de las diferentes instancias relacionadas con la educación ambiental (CIDEA, CIDEAR, COMEDA, etc.) así como los instrumentos (PRAE, PROCEDAS, etc.), de acuerdo con en el plan operativo anual.</v>
      </c>
      <c r="F112" s="266" t="str">
        <f>'PAI - ODS'!F113</f>
        <v>Porcentaje</v>
      </c>
      <c r="G112" s="266" t="str">
        <f>'PAI - ODS'!G113</f>
        <v>% de ejecución plan operativo Anual</v>
      </c>
      <c r="H112" s="160"/>
      <c r="I112" s="162"/>
      <c r="J112" s="162"/>
      <c r="K112" s="162"/>
      <c r="L112" s="160"/>
      <c r="M112" s="162"/>
      <c r="N112" s="160"/>
      <c r="O112" s="134"/>
      <c r="P112" s="283"/>
      <c r="Q112" s="283"/>
      <c r="R112" s="277"/>
      <c r="S112" s="277"/>
      <c r="T112" s="113"/>
    </row>
    <row r="113" spans="1:20" ht="56.25" customHeight="1" x14ac:dyDescent="0.25">
      <c r="A113" s="286"/>
      <c r="B113" s="286"/>
      <c r="C113" s="284" t="s">
        <v>1203</v>
      </c>
      <c r="D113" s="284"/>
      <c r="E113" s="183" t="str">
        <f>'PAI - ODS'!E114</f>
        <v>1. Fortalecer y apoyar procesos y espacios de participación en la gestión ambiental (Ecorregión, POMCA río La Vieja, Paisaje Cultural Cafetero, Mesa Planificación Regional, RAP Eje Cafetero, etc.), de acuerdo con en el plan operativo anual.</v>
      </c>
      <c r="F113" s="266" t="str">
        <f>'PAI - ODS'!F114</f>
        <v>Plan</v>
      </c>
      <c r="G113" s="266" t="str">
        <f>'PAI - ODS'!G114</f>
        <v>Plan operativo</v>
      </c>
      <c r="H113" s="160"/>
      <c r="I113" s="162"/>
      <c r="J113" s="162"/>
      <c r="K113" s="162"/>
      <c r="L113" s="160"/>
      <c r="M113" s="162"/>
      <c r="N113" s="160"/>
      <c r="O113" s="134"/>
      <c r="P113" s="283" t="s">
        <v>749</v>
      </c>
      <c r="Q113" s="283" t="s">
        <v>752</v>
      </c>
      <c r="R113" s="309" t="s">
        <v>165</v>
      </c>
      <c r="S113" s="309" t="s">
        <v>753</v>
      </c>
      <c r="T113" s="113"/>
    </row>
    <row r="114" spans="1:20" ht="53.25" customHeight="1" x14ac:dyDescent="0.25">
      <c r="A114" s="286"/>
      <c r="B114" s="286"/>
      <c r="C114" s="286"/>
      <c r="D114" s="286"/>
      <c r="E114" s="183" t="str">
        <f>'PAI - ODS'!E115</f>
        <v>2. Ejecutar el modelo de gestores ambientales en los municipios del departamento del Quindío.</v>
      </c>
      <c r="F114" s="266" t="str">
        <f>'PAI - ODS'!F115</f>
        <v>Número</v>
      </c>
      <c r="G114" s="266" t="str">
        <f>'PAI - ODS'!G115</f>
        <v>Municipio con modelo ejecutado</v>
      </c>
      <c r="H114" s="160"/>
      <c r="I114" s="162"/>
      <c r="J114" s="162"/>
      <c r="K114" s="162"/>
      <c r="L114" s="160"/>
      <c r="M114" s="162"/>
      <c r="N114" s="160"/>
      <c r="O114" s="134"/>
      <c r="P114" s="283"/>
      <c r="Q114" s="283"/>
      <c r="R114" s="309"/>
      <c r="S114" s="309"/>
      <c r="T114" s="113"/>
    </row>
    <row r="115" spans="1:20" ht="50.25" customHeight="1" x14ac:dyDescent="0.25">
      <c r="A115" s="286"/>
      <c r="B115" s="286"/>
      <c r="C115" s="286"/>
      <c r="D115" s="286"/>
      <c r="E115" s="183" t="str">
        <f>'PAI - ODS'!E116</f>
        <v>3. Realizar encuentros territoriales como   estrategia de divulgación sobre la gestión ambiental institucional “Protegiendo el Futuro”.</v>
      </c>
      <c r="F115" s="266" t="str">
        <f>'PAI - ODS'!F116</f>
        <v>Número</v>
      </c>
      <c r="G115" s="266" t="str">
        <f>'PAI - ODS'!G116</f>
        <v>Número de  encuentros</v>
      </c>
      <c r="H115" s="160"/>
      <c r="I115" s="162"/>
      <c r="J115" s="162"/>
      <c r="K115" s="162"/>
      <c r="L115" s="160"/>
      <c r="M115" s="162"/>
      <c r="N115" s="160"/>
      <c r="O115" s="134"/>
      <c r="P115" s="283"/>
      <c r="Q115" s="283"/>
      <c r="R115" s="309"/>
      <c r="S115" s="309"/>
      <c r="T115" s="113"/>
    </row>
    <row r="116" spans="1:20" ht="39" customHeight="1" x14ac:dyDescent="0.25">
      <c r="A116" s="285"/>
      <c r="B116" s="285"/>
      <c r="C116" s="285"/>
      <c r="D116" s="285"/>
      <c r="E116" s="183" t="str">
        <f>'PAI - ODS'!E117</f>
        <v>4. Implementar acciones tendientes al cumplimiento de los pilares contenido en el Acuerdo de Escazú, definidas en el plan operativo anual</v>
      </c>
      <c r="F116" s="266" t="str">
        <f>'PAI - ODS'!F117</f>
        <v>Plan</v>
      </c>
      <c r="G116" s="266" t="str">
        <f>'PAI - ODS'!G117</f>
        <v>Plan operativo implementado</v>
      </c>
      <c r="H116" s="160"/>
      <c r="I116" s="162"/>
      <c r="J116" s="162"/>
      <c r="K116" s="162"/>
      <c r="L116" s="160"/>
      <c r="M116" s="162"/>
      <c r="N116" s="160"/>
      <c r="O116" s="134"/>
      <c r="P116" s="283"/>
      <c r="Q116" s="283"/>
      <c r="R116" s="309"/>
      <c r="S116" s="309"/>
      <c r="T116" s="113"/>
    </row>
    <row r="117" spans="1:20" ht="36.75" customHeight="1" x14ac:dyDescent="0.25">
      <c r="A117" s="284" t="s">
        <v>1194</v>
      </c>
      <c r="B117" s="284" t="s">
        <v>1204</v>
      </c>
      <c r="C117" s="284" t="s">
        <v>1205</v>
      </c>
      <c r="D117" s="284"/>
      <c r="E117" s="183" t="str">
        <f>'PAI - ODS'!E118</f>
        <v>1. Formular  y ajustar el plan de mantenimiento  Preventivo y Correctivo de las diferentes sedes, áreas y centros de trabajo de la Entidad</v>
      </c>
      <c r="F117" s="266" t="str">
        <f>'PAI - ODS'!F118</f>
        <v>Plan</v>
      </c>
      <c r="G117" s="266" t="str">
        <f>'PAI - ODS'!G118</f>
        <v>Plan de mantenimiento formulado y ajustado</v>
      </c>
      <c r="H117" s="160"/>
      <c r="I117" s="162"/>
      <c r="J117" s="162"/>
      <c r="K117" s="162"/>
      <c r="L117" s="160"/>
      <c r="M117" s="162"/>
      <c r="N117" s="160"/>
      <c r="O117" s="134"/>
      <c r="P117" s="283" t="s">
        <v>154</v>
      </c>
      <c r="Q117" s="283"/>
      <c r="R117" s="283" t="s">
        <v>176</v>
      </c>
      <c r="S117" s="283" t="s">
        <v>832</v>
      </c>
      <c r="T117" s="113"/>
    </row>
    <row r="118" spans="1:20" ht="51.75" customHeight="1" x14ac:dyDescent="0.25">
      <c r="A118" s="286"/>
      <c r="B118" s="286"/>
      <c r="C118" s="286"/>
      <c r="D118" s="286"/>
      <c r="E118" s="183" t="str">
        <f>'PAI - ODS'!E119</f>
        <v>2. Ejecutar el plan de mantenimiento  Preventivo y Correctivo de las diferentes sedes, áreas y centros de trabajo de la Entidad</v>
      </c>
      <c r="F118" s="266" t="str">
        <f>'PAI - ODS'!F119</f>
        <v>Porcentaje</v>
      </c>
      <c r="G118" s="266" t="str">
        <f>'PAI - ODS'!G119</f>
        <v>% de Ejecución plan de mantenimiento formulado</v>
      </c>
      <c r="H118" s="160"/>
      <c r="I118" s="162"/>
      <c r="J118" s="162"/>
      <c r="K118" s="162"/>
      <c r="L118" s="160"/>
      <c r="M118" s="162"/>
      <c r="N118" s="160"/>
      <c r="O118" s="134"/>
      <c r="P118" s="283"/>
      <c r="Q118" s="283"/>
      <c r="R118" s="283"/>
      <c r="S118" s="283"/>
      <c r="T118" s="113"/>
    </row>
    <row r="119" spans="1:20" ht="39.75" customHeight="1" x14ac:dyDescent="0.25">
      <c r="A119" s="286"/>
      <c r="B119" s="286"/>
      <c r="C119" s="286"/>
      <c r="D119" s="286"/>
      <c r="E119" s="183" t="str">
        <f>'PAI - ODS'!E120</f>
        <v>3. Modernizar  la infreaestructura de las tecnologías de la información y las telecomunicaciones de la Entidad, de acuerdo con en el plan operativo anual.</v>
      </c>
      <c r="F119" s="266" t="str">
        <f>'PAI - ODS'!F120</f>
        <v>Plan</v>
      </c>
      <c r="G119" s="266" t="str">
        <f>'PAI - ODS'!G120</f>
        <v xml:space="preserve">Plan Operativo </v>
      </c>
      <c r="H119" s="160"/>
      <c r="I119" s="162"/>
      <c r="J119" s="162"/>
      <c r="K119" s="162"/>
      <c r="L119" s="160"/>
      <c r="M119" s="162"/>
      <c r="N119" s="160"/>
      <c r="O119" s="135"/>
      <c r="P119" s="283"/>
      <c r="Q119" s="283"/>
      <c r="R119" s="283"/>
      <c r="S119" s="283"/>
      <c r="T119" s="113"/>
    </row>
    <row r="120" spans="1:20" ht="46.5" customHeight="1" x14ac:dyDescent="0.25">
      <c r="A120" s="286"/>
      <c r="B120" s="286"/>
      <c r="C120" s="286"/>
      <c r="D120" s="286"/>
      <c r="E120" s="183" t="str">
        <f>'PAI - ODS'!E121</f>
        <v>4. Realizar mantenimiento de  la infreaestructura de las tecnologías de la información y las telecomunicaciones de la Entidad, de acuerdo con en el plan operativo anual.</v>
      </c>
      <c r="F120" s="266" t="str">
        <f>'PAI - ODS'!F121</f>
        <v>Plan</v>
      </c>
      <c r="G120" s="266" t="str">
        <f>'PAI - ODS'!G121</f>
        <v xml:space="preserve">Plan Operativo </v>
      </c>
      <c r="H120" s="160"/>
      <c r="I120" s="162"/>
      <c r="J120" s="162"/>
      <c r="K120" s="162"/>
      <c r="L120" s="160"/>
      <c r="M120" s="162"/>
      <c r="N120" s="160"/>
      <c r="O120" s="135"/>
      <c r="P120" s="283"/>
      <c r="Q120" s="283"/>
      <c r="R120" s="283"/>
      <c r="S120" s="283"/>
      <c r="T120" s="113"/>
    </row>
    <row r="121" spans="1:20" ht="43.5" customHeight="1" x14ac:dyDescent="0.25">
      <c r="A121" s="286"/>
      <c r="B121" s="286"/>
      <c r="C121" s="286"/>
      <c r="D121" s="286"/>
      <c r="E121" s="183" t="str">
        <f>'PAI - ODS'!E122</f>
        <v>5. Integrar de manera progresiva los trámites ambientales de la entidad a la plataforma Vital, de acuerdo con en el plan operativo anual.</v>
      </c>
      <c r="F121" s="266" t="str">
        <f>'PAI - ODS'!F122</f>
        <v>Plan</v>
      </c>
      <c r="G121" s="266" t="str">
        <f>'PAI - ODS'!G122</f>
        <v>Plan Operativo implementado</v>
      </c>
      <c r="H121" s="160"/>
      <c r="I121" s="162"/>
      <c r="J121" s="162"/>
      <c r="K121" s="162"/>
      <c r="L121" s="160"/>
      <c r="M121" s="162"/>
      <c r="N121" s="160"/>
      <c r="O121" s="135"/>
      <c r="P121" s="283"/>
      <c r="Q121" s="283"/>
      <c r="R121" s="283"/>
      <c r="S121" s="283"/>
      <c r="T121" s="113"/>
    </row>
    <row r="122" spans="1:20" ht="48" customHeight="1" x14ac:dyDescent="0.25">
      <c r="A122" s="286"/>
      <c r="B122" s="286"/>
      <c r="C122" s="286"/>
      <c r="D122" s="286"/>
      <c r="E122" s="183" t="str">
        <f>'PAI - ODS'!E123</f>
        <v>6. Formular el plan de mantenimiento del parque automotor, maquinaria y equipo propiedad de la Corporación Autónoma Regional del Quindío.</v>
      </c>
      <c r="F122" s="266" t="str">
        <f>'PAI - ODS'!F123</f>
        <v>Plan</v>
      </c>
      <c r="G122" s="266" t="str">
        <f>'PAI - ODS'!G123</f>
        <v xml:space="preserve">Plan de Mantenimiento formulado </v>
      </c>
      <c r="H122" s="160"/>
      <c r="I122" s="162"/>
      <c r="J122" s="162"/>
      <c r="K122" s="162"/>
      <c r="L122" s="160"/>
      <c r="M122" s="162"/>
      <c r="N122" s="160"/>
      <c r="O122" s="135"/>
      <c r="P122" s="283"/>
      <c r="Q122" s="283"/>
      <c r="R122" s="283"/>
      <c r="S122" s="283"/>
      <c r="T122" s="113"/>
    </row>
    <row r="123" spans="1:20" ht="46.5" customHeight="1" x14ac:dyDescent="0.25">
      <c r="A123" s="286"/>
      <c r="B123" s="286"/>
      <c r="C123" s="286"/>
      <c r="D123" s="286"/>
      <c r="E123" s="183" t="str">
        <f>'PAI - ODS'!E124</f>
        <v>7. Ejecutar el plan de mantenimiento del parque automotor, maquinaria y equipo propiedad de la Corporación Autónoma Regional del Quindío.</v>
      </c>
      <c r="F123" s="266" t="str">
        <f>'PAI - ODS'!F124</f>
        <v>Porcentaje</v>
      </c>
      <c r="G123" s="266" t="str">
        <f>'PAI - ODS'!G124</f>
        <v xml:space="preserve">%  Plan de Mantenimiento ejecutado </v>
      </c>
      <c r="H123" s="160"/>
      <c r="I123" s="162"/>
      <c r="J123" s="162"/>
      <c r="K123" s="162"/>
      <c r="L123" s="160"/>
      <c r="M123" s="162"/>
      <c r="N123" s="160"/>
      <c r="O123" s="134"/>
      <c r="P123" s="283"/>
      <c r="Q123" s="283"/>
      <c r="R123" s="283"/>
      <c r="S123" s="283"/>
      <c r="T123" s="113"/>
    </row>
    <row r="124" spans="1:20" ht="39" customHeight="1" x14ac:dyDescent="0.25">
      <c r="A124" s="286"/>
      <c r="B124" s="286"/>
      <c r="C124" s="285"/>
      <c r="D124" s="285"/>
      <c r="E124" s="183" t="str">
        <f>'PAI - ODS'!E125</f>
        <v>8. Realizar gestión del mobiliario propiedad de la Corporación Autónoma Regional del Quindío, de acuerdo con en el plan operativo anual.</v>
      </c>
      <c r="F124" s="266" t="str">
        <f>'PAI - ODS'!F125</f>
        <v xml:space="preserve">Plan </v>
      </c>
      <c r="G124" s="266" t="str">
        <f>'PAI - ODS'!G125</f>
        <v>Plan operativo</v>
      </c>
      <c r="H124" s="160"/>
      <c r="I124" s="162"/>
      <c r="J124" s="162"/>
      <c r="K124" s="162"/>
      <c r="L124" s="160"/>
      <c r="M124" s="162"/>
      <c r="N124" s="160"/>
      <c r="O124" s="134"/>
      <c r="P124" s="283"/>
      <c r="Q124" s="283"/>
      <c r="R124" s="283"/>
      <c r="S124" s="283"/>
      <c r="T124" s="113"/>
    </row>
    <row r="125" spans="1:20" ht="50.25" customHeight="1" x14ac:dyDescent="0.25">
      <c r="A125" s="286"/>
      <c r="B125" s="286"/>
      <c r="C125" s="246" t="s">
        <v>1206</v>
      </c>
      <c r="D125" s="246"/>
      <c r="E125" s="183" t="str">
        <f>'PAI - ODS'!E126</f>
        <v>1. Fortalecer el talento humano y modernización institucional, de acuerdo con en el plan operativo anual.</v>
      </c>
      <c r="F125" s="266" t="str">
        <f>'PAI - ODS'!F126</f>
        <v xml:space="preserve">Plan </v>
      </c>
      <c r="G125" s="266" t="str">
        <f>'PAI - ODS'!G126</f>
        <v>Plan operativo implementado</v>
      </c>
      <c r="H125" s="160"/>
      <c r="I125" s="162"/>
      <c r="J125" s="162"/>
      <c r="K125" s="162"/>
      <c r="L125" s="160"/>
      <c r="M125" s="162"/>
      <c r="N125" s="160"/>
      <c r="O125" s="134"/>
      <c r="P125" s="247" t="s">
        <v>154</v>
      </c>
      <c r="Q125" s="254"/>
      <c r="R125" s="255" t="s">
        <v>176</v>
      </c>
      <c r="S125" s="255" t="s">
        <v>832</v>
      </c>
      <c r="T125" s="113"/>
    </row>
    <row r="126" spans="1:20" ht="44.25" customHeight="1" x14ac:dyDescent="0.25">
      <c r="A126" s="286"/>
      <c r="B126" s="286"/>
      <c r="C126" s="284" t="s">
        <v>1207</v>
      </c>
      <c r="D126" s="284"/>
      <c r="E126" s="183" t="str">
        <f>'PAI - ODS'!E127</f>
        <v>1.Ejecutar acciones de mejoramiento continuo para la satisfacción de los grupos de valor de la entidad, definidas en el programa anual.</v>
      </c>
      <c r="F126" s="266" t="str">
        <f>'PAI - ODS'!F127</f>
        <v>Porcentaje</v>
      </c>
      <c r="G126" s="266" t="str">
        <f>'PAI - ODS'!G127</f>
        <v xml:space="preserve">% de Ejecución programa </v>
      </c>
      <c r="H126" s="160"/>
      <c r="I126" s="162"/>
      <c r="J126" s="162"/>
      <c r="K126" s="162"/>
      <c r="L126" s="160"/>
      <c r="M126" s="162"/>
      <c r="N126" s="160"/>
      <c r="O126" s="134"/>
      <c r="P126" s="274" t="s">
        <v>154</v>
      </c>
      <c r="Q126" s="275"/>
      <c r="R126" s="303" t="s">
        <v>176</v>
      </c>
      <c r="S126" s="303" t="s">
        <v>832</v>
      </c>
      <c r="T126" s="113"/>
    </row>
    <row r="127" spans="1:20" ht="43.5" customHeight="1" x14ac:dyDescent="0.25">
      <c r="A127" s="286"/>
      <c r="B127" s="286"/>
      <c r="C127" s="286"/>
      <c r="D127" s="286"/>
      <c r="E127" s="183" t="str">
        <f>'PAI - ODS'!E128</f>
        <v>2. Fortalecer el proceso de gestión documental de la entidad, de acuerdo con en el plan operativo anual.</v>
      </c>
      <c r="F127" s="266" t="str">
        <f>'PAI - ODS'!F128</f>
        <v>Plan</v>
      </c>
      <c r="G127" s="266" t="str">
        <f>'PAI - ODS'!G128</f>
        <v>Plan operativo implementados</v>
      </c>
      <c r="H127" s="160"/>
      <c r="I127" s="162"/>
      <c r="J127" s="162"/>
      <c r="K127" s="162"/>
      <c r="L127" s="160"/>
      <c r="M127" s="162"/>
      <c r="N127" s="160"/>
      <c r="O127" s="134"/>
      <c r="P127" s="275"/>
      <c r="Q127" s="275"/>
      <c r="R127" s="304"/>
      <c r="S127" s="304"/>
      <c r="T127" s="113"/>
    </row>
    <row r="128" spans="1:20" ht="44.25" customHeight="1" x14ac:dyDescent="0.25">
      <c r="A128" s="286"/>
      <c r="B128" s="286"/>
      <c r="C128" s="285"/>
      <c r="D128" s="285"/>
      <c r="E128" s="183" t="str">
        <f>'PAI - ODS'!E129</f>
        <v>3. Desarrollar acciones para el fortalecimiento del Centro de Documentación de la Corporación como estrategia de educación y gestión ambiental, definidas en el programa anual.</v>
      </c>
      <c r="F128" s="266" t="str">
        <f>'PAI - ODS'!F129</f>
        <v>Porcentaje</v>
      </c>
      <c r="G128" s="266" t="str">
        <f>'PAI - ODS'!G129</f>
        <v xml:space="preserve">% de Ejecución programa </v>
      </c>
      <c r="H128" s="160"/>
      <c r="I128" s="162"/>
      <c r="J128" s="162"/>
      <c r="K128" s="162"/>
      <c r="L128" s="160"/>
      <c r="M128" s="162"/>
      <c r="N128" s="160"/>
      <c r="O128" s="134"/>
      <c r="P128" s="276"/>
      <c r="Q128" s="276"/>
      <c r="R128" s="305"/>
      <c r="S128" s="305"/>
      <c r="T128" s="113"/>
    </row>
    <row r="129" spans="1:20" ht="28.5" customHeight="1" x14ac:dyDescent="0.25">
      <c r="A129" s="286"/>
      <c r="B129" s="286"/>
      <c r="C129" s="284" t="s">
        <v>1208</v>
      </c>
      <c r="D129" s="284"/>
      <c r="E129" s="183" t="str">
        <f>'PAI - ODS'!E130</f>
        <v>1. Formular un plan estratégico de comunicaciones interna y externa de la Corporación.</v>
      </c>
      <c r="F129" s="266" t="str">
        <f>'PAI - ODS'!F130</f>
        <v>Plan</v>
      </c>
      <c r="G129" s="266" t="str">
        <f>'PAI - ODS'!G130</f>
        <v>Plan estratégico formulado</v>
      </c>
      <c r="H129" s="163"/>
      <c r="I129" s="162"/>
      <c r="J129" s="162"/>
      <c r="K129" s="162"/>
      <c r="L129" s="163"/>
      <c r="M129" s="162"/>
      <c r="N129" s="163"/>
      <c r="O129" s="134"/>
      <c r="P129" s="274" t="s">
        <v>154</v>
      </c>
      <c r="Q129" s="274"/>
      <c r="R129" s="303" t="s">
        <v>176</v>
      </c>
      <c r="S129" s="303" t="s">
        <v>832</v>
      </c>
      <c r="T129" s="113"/>
    </row>
    <row r="130" spans="1:20" ht="48" customHeight="1" x14ac:dyDescent="0.25">
      <c r="A130" s="286"/>
      <c r="B130" s="286"/>
      <c r="C130" s="286"/>
      <c r="D130" s="286"/>
      <c r="E130" s="183" t="str">
        <f>'PAI - ODS'!E131</f>
        <v>2. Ejecutar acciones para el mejoramiento de las comunicaciones internas y externas, de acuerdo con en el plan operativo anual.</v>
      </c>
      <c r="F130" s="266" t="str">
        <f>'PAI - ODS'!F131</f>
        <v>Porcentaje</v>
      </c>
      <c r="G130" s="266" t="str">
        <f>'PAI - ODS'!G131</f>
        <v>% de ejecución plan mejoramiento</v>
      </c>
      <c r="H130" s="163"/>
      <c r="I130" s="162"/>
      <c r="J130" s="162"/>
      <c r="K130" s="162"/>
      <c r="L130" s="163"/>
      <c r="M130" s="162"/>
      <c r="N130" s="163"/>
      <c r="O130" s="134"/>
      <c r="P130" s="275"/>
      <c r="Q130" s="275"/>
      <c r="R130" s="304"/>
      <c r="S130" s="304"/>
      <c r="T130" s="113"/>
    </row>
    <row r="131" spans="1:20" ht="33.75" customHeight="1" x14ac:dyDescent="0.25">
      <c r="A131" s="286"/>
      <c r="B131" s="286"/>
      <c r="C131" s="286"/>
      <c r="D131" s="286"/>
      <c r="E131" s="183" t="str">
        <f>'PAI - ODS'!E132</f>
        <v>3. Crear y ajustar el manual de identidad visual corporativa.</v>
      </c>
      <c r="F131" s="266" t="str">
        <f>'PAI - ODS'!F132</f>
        <v>Manual</v>
      </c>
      <c r="G131" s="266" t="str">
        <f>'PAI - ODS'!G132</f>
        <v>Manual técnico</v>
      </c>
      <c r="H131" s="163"/>
      <c r="I131" s="162"/>
      <c r="J131" s="162"/>
      <c r="K131" s="162"/>
      <c r="L131" s="163"/>
      <c r="M131" s="162"/>
      <c r="N131" s="163"/>
      <c r="O131" s="134"/>
      <c r="P131" s="275"/>
      <c r="Q131" s="275"/>
      <c r="R131" s="304"/>
      <c r="S131" s="304"/>
      <c r="T131" s="113"/>
    </row>
    <row r="132" spans="1:20" ht="54" customHeight="1" x14ac:dyDescent="0.25">
      <c r="A132" s="286"/>
      <c r="B132" s="286"/>
      <c r="C132" s="286"/>
      <c r="D132" s="286"/>
      <c r="E132" s="183" t="str">
        <f>'PAI - ODS'!E133</f>
        <v>4. Implementar el manual de identidad visual corporativa.</v>
      </c>
      <c r="F132" s="266" t="str">
        <f>'PAI - ODS'!F133</f>
        <v>Porcentaje</v>
      </c>
      <c r="G132" s="266" t="str">
        <f>'PAI - ODS'!G133</f>
        <v>% de ejecución del manual</v>
      </c>
      <c r="H132" s="163"/>
      <c r="I132" s="162"/>
      <c r="J132" s="162"/>
      <c r="K132" s="162"/>
      <c r="L132" s="163"/>
      <c r="M132" s="162"/>
      <c r="N132" s="163"/>
      <c r="O132" s="134"/>
      <c r="P132" s="275"/>
      <c r="Q132" s="275"/>
      <c r="R132" s="304"/>
      <c r="S132" s="304"/>
      <c r="T132" s="113"/>
    </row>
    <row r="133" spans="1:20" ht="36" customHeight="1" x14ac:dyDescent="0.25">
      <c r="A133" s="286"/>
      <c r="B133" s="286"/>
      <c r="C133" s="285"/>
      <c r="D133" s="285"/>
      <c r="E133" s="183" t="str">
        <f>'PAI - ODS'!E134</f>
        <v>5. Fortalecer operativa y tecnológicamente el programa de la comunicación de la Corporación, según programa anual.</v>
      </c>
      <c r="F133" s="266" t="str">
        <f>'PAI - ODS'!F134</f>
        <v>Porcentaje</v>
      </c>
      <c r="G133" s="266" t="str">
        <f>'PAI - ODS'!G134</f>
        <v>% de ejecución del programa</v>
      </c>
      <c r="H133" s="163"/>
      <c r="I133" s="162"/>
      <c r="J133" s="162"/>
      <c r="K133" s="162"/>
      <c r="L133" s="163"/>
      <c r="M133" s="162"/>
      <c r="N133" s="163"/>
      <c r="O133" s="134"/>
      <c r="P133" s="276"/>
      <c r="Q133" s="276"/>
      <c r="R133" s="305"/>
      <c r="S133" s="305"/>
      <c r="T133" s="113"/>
    </row>
    <row r="134" spans="1:20" ht="49.5" customHeight="1" x14ac:dyDescent="0.25">
      <c r="A134" s="286"/>
      <c r="B134" s="286"/>
      <c r="C134" s="284" t="s">
        <v>1209</v>
      </c>
      <c r="D134" s="284"/>
      <c r="E134" s="183" t="str">
        <f>'PAI - ODS'!E135</f>
        <v>1. Operar y fortalecer el banco de programas y proyectos de la Corporación, de acuerdo con el programa anual.</v>
      </c>
      <c r="F134" s="266" t="str">
        <f>'PAI - ODS'!F135</f>
        <v>Porcentaje</v>
      </c>
      <c r="G134" s="266" t="str">
        <f>'PAI - ODS'!G135</f>
        <v>% de ejecución del programa</v>
      </c>
      <c r="H134" s="163"/>
      <c r="I134" s="162"/>
      <c r="J134" s="162"/>
      <c r="K134" s="162"/>
      <c r="L134" s="163"/>
      <c r="M134" s="162"/>
      <c r="N134" s="163"/>
      <c r="O134" s="134"/>
      <c r="P134" s="274" t="s">
        <v>154</v>
      </c>
      <c r="Q134" s="274"/>
      <c r="R134" s="303" t="s">
        <v>176</v>
      </c>
      <c r="S134" s="303" t="s">
        <v>832</v>
      </c>
      <c r="T134" s="113"/>
    </row>
    <row r="135" spans="1:20" ht="57" customHeight="1" x14ac:dyDescent="0.25">
      <c r="A135" s="286"/>
      <c r="B135" s="286"/>
      <c r="C135" s="286"/>
      <c r="D135" s="286"/>
      <c r="E135" s="183" t="str">
        <f>'PAI - ODS'!E136</f>
        <v>2. Acompañar a entes territoriales y demás grupos de valor en la identificación y formulación de proyectos ambientales.</v>
      </c>
      <c r="F135" s="266" t="str">
        <f>'PAI - ODS'!F136</f>
        <v>Porcentaje</v>
      </c>
      <c r="G135" s="266" t="str">
        <f>'PAI - ODS'!G136</f>
        <v>% de entes territoriales y grupos atendidos</v>
      </c>
      <c r="H135" s="163"/>
      <c r="I135" s="162"/>
      <c r="J135" s="162"/>
      <c r="K135" s="162"/>
      <c r="L135" s="163"/>
      <c r="M135" s="162"/>
      <c r="N135" s="163"/>
      <c r="O135" s="134"/>
      <c r="P135" s="275"/>
      <c r="Q135" s="275"/>
      <c r="R135" s="304"/>
      <c r="S135" s="304"/>
      <c r="T135" s="113"/>
    </row>
    <row r="136" spans="1:20" ht="59.25" customHeight="1" x14ac:dyDescent="0.25">
      <c r="A136" s="286"/>
      <c r="B136" s="286"/>
      <c r="C136" s="286"/>
      <c r="D136" s="286"/>
      <c r="E136" s="183" t="str">
        <f>'PAI - ODS'!E137</f>
        <v>3. Realizar acciones de seguimiento al plan de acción institucional y otros instrumentos de planificación.</v>
      </c>
      <c r="F136" s="266" t="str">
        <f>'PAI - ODS'!F137</f>
        <v>Porcentaje</v>
      </c>
      <c r="G136" s="266" t="str">
        <f>'PAI - ODS'!G137</f>
        <v>% de seguimiento a Planes institucionales e instrumentos</v>
      </c>
      <c r="H136" s="163"/>
      <c r="I136" s="162"/>
      <c r="J136" s="162"/>
      <c r="K136" s="162"/>
      <c r="L136" s="163"/>
      <c r="M136" s="162"/>
      <c r="N136" s="163"/>
      <c r="O136" s="134"/>
      <c r="P136" s="275"/>
      <c r="Q136" s="275"/>
      <c r="R136" s="304"/>
      <c r="S136" s="304"/>
      <c r="T136" s="113"/>
    </row>
    <row r="137" spans="1:20" ht="77.25" customHeight="1" x14ac:dyDescent="0.25">
      <c r="A137" s="286"/>
      <c r="B137" s="286"/>
      <c r="C137" s="286"/>
      <c r="D137" s="286"/>
      <c r="E137" s="183" t="str">
        <f>'PAI - ODS'!E138</f>
        <v>4. Mantener en operación el sistema integrado de planeación y gestión – SIPG de la entidad.</v>
      </c>
      <c r="F137" s="266" t="str">
        <f>'PAI - ODS'!F138</f>
        <v>Sistema</v>
      </c>
      <c r="G137" s="266" t="str">
        <f>'PAI - ODS'!G138</f>
        <v>Sistema integrado operando</v>
      </c>
      <c r="H137" s="163"/>
      <c r="I137" s="162"/>
      <c r="J137" s="162"/>
      <c r="K137" s="162"/>
      <c r="L137" s="163"/>
      <c r="M137" s="162"/>
      <c r="N137" s="163"/>
      <c r="O137" s="134"/>
      <c r="P137" s="275"/>
      <c r="Q137" s="275"/>
      <c r="R137" s="304"/>
      <c r="S137" s="304"/>
      <c r="T137" s="113"/>
    </row>
    <row r="138" spans="1:20" ht="63.75" customHeight="1" x14ac:dyDescent="0.25">
      <c r="A138" s="286"/>
      <c r="B138" s="286"/>
      <c r="C138" s="286"/>
      <c r="D138" s="286"/>
      <c r="E138" s="183" t="str">
        <f>'PAI - ODS'!E139</f>
        <v>5.Implementar los planes de acción de las políticas institucionales de gestión y desempeño, de acuerdo con en el plan operativo anual.</v>
      </c>
      <c r="F138" s="266" t="str">
        <f>'PAI - ODS'!F139</f>
        <v>Plan</v>
      </c>
      <c r="G138" s="266" t="str">
        <f>'PAI - ODS'!G139</f>
        <v>Plan Operativo implementado</v>
      </c>
      <c r="H138" s="163"/>
      <c r="I138" s="162"/>
      <c r="J138" s="162"/>
      <c r="K138" s="162"/>
      <c r="L138" s="163"/>
      <c r="M138" s="162"/>
      <c r="N138" s="163"/>
      <c r="O138" s="134"/>
      <c r="P138" s="275"/>
      <c r="Q138" s="275"/>
      <c r="R138" s="304"/>
      <c r="S138" s="304"/>
      <c r="T138" s="113"/>
    </row>
    <row r="139" spans="1:20" ht="56.25" customHeight="1" x14ac:dyDescent="0.25">
      <c r="A139" s="286"/>
      <c r="B139" s="286"/>
      <c r="C139" s="286"/>
      <c r="D139" s="286"/>
      <c r="E139" s="183" t="str">
        <f>'PAI - ODS'!E140</f>
        <v>6. Implementar acciones priorizadas del plan estratégico institucional.</v>
      </c>
      <c r="F139" s="266" t="str">
        <f>'PAI - ODS'!F140</f>
        <v>Porcentaje</v>
      </c>
      <c r="G139" s="266" t="str">
        <f>'PAI - ODS'!G140</f>
        <v>% de ejecución de acciones priorizadas</v>
      </c>
      <c r="H139" s="105"/>
      <c r="I139" s="105"/>
      <c r="J139" s="105"/>
      <c r="K139" s="105"/>
      <c r="L139" s="105"/>
      <c r="M139" s="105"/>
      <c r="N139" s="105"/>
      <c r="O139" s="105"/>
      <c r="P139" s="275"/>
      <c r="Q139" s="275"/>
      <c r="R139" s="304"/>
      <c r="S139" s="304"/>
    </row>
    <row r="140" spans="1:20" ht="45" x14ac:dyDescent="0.25">
      <c r="A140" s="286"/>
      <c r="B140" s="286"/>
      <c r="C140" s="286"/>
      <c r="D140" s="286"/>
      <c r="E140" s="183" t="str">
        <f>'PAI - ODS'!E141</f>
        <v>7. Realizar seguimiento a los planes de acción de las políticas institucionales de gestión y desempeño.</v>
      </c>
      <c r="F140" s="266" t="str">
        <f>'PAI - ODS'!F141</f>
        <v>Porcentaje</v>
      </c>
      <c r="G140" s="266" t="str">
        <f>'PAI - ODS'!G141</f>
        <v>% de seguimiento de planes de acción de las políticas institucionales de gestión y desempeño</v>
      </c>
      <c r="H140" s="105"/>
      <c r="I140" s="105"/>
      <c r="J140" s="105"/>
      <c r="K140" s="105"/>
      <c r="L140" s="105"/>
      <c r="M140" s="105"/>
      <c r="N140" s="105"/>
      <c r="O140" s="105"/>
      <c r="P140" s="275"/>
      <c r="Q140" s="275"/>
      <c r="R140" s="304"/>
      <c r="S140" s="304"/>
    </row>
    <row r="141" spans="1:20" ht="22.5" x14ac:dyDescent="0.25">
      <c r="A141" s="286"/>
      <c r="B141" s="286"/>
      <c r="C141" s="286"/>
      <c r="D141" s="286"/>
      <c r="E141" s="183" t="str">
        <f>'PAI - ODS'!E142</f>
        <v>8. Implementar la mejora continua a través del fortalecimiento del proceso de seguimiento y evaluación a la gestión, de acuerdo con el programa anual.</v>
      </c>
      <c r="F141" s="266" t="str">
        <f>'PAI - ODS'!F142</f>
        <v>Programa</v>
      </c>
      <c r="G141" s="266" t="str">
        <f>'PAI - ODS'!G142</f>
        <v>Programa anual implementado</v>
      </c>
      <c r="H141" s="105"/>
      <c r="I141" s="105"/>
      <c r="J141" s="105"/>
      <c r="K141" s="105"/>
      <c r="L141" s="105"/>
      <c r="M141" s="105"/>
      <c r="N141" s="105"/>
      <c r="O141" s="105"/>
      <c r="P141" s="275"/>
      <c r="Q141" s="275"/>
      <c r="R141" s="304"/>
      <c r="S141" s="304"/>
    </row>
    <row r="142" spans="1:20" ht="22.5" x14ac:dyDescent="0.25">
      <c r="A142" s="286"/>
      <c r="B142" s="286"/>
      <c r="C142" s="286"/>
      <c r="D142" s="286"/>
      <c r="E142" s="183" t="str">
        <f>'PAI - ODS'!E143</f>
        <v>9. Fortalecer el proceso financiero y administrativo de la entidad, de acuerdo con en el plan operativo anual.</v>
      </c>
      <c r="F142" s="266" t="str">
        <f>'PAI - ODS'!F143</f>
        <v>Plan</v>
      </c>
      <c r="G142" s="266" t="str">
        <f>'PAI - ODS'!G143</f>
        <v>Plan Operativo implementado</v>
      </c>
      <c r="H142" s="105"/>
      <c r="I142" s="105"/>
      <c r="J142" s="105"/>
      <c r="K142" s="105"/>
      <c r="L142" s="105"/>
      <c r="M142" s="105"/>
      <c r="N142" s="105"/>
      <c r="O142" s="105"/>
      <c r="P142" s="275"/>
      <c r="Q142" s="275"/>
      <c r="R142" s="304"/>
      <c r="S142" s="304"/>
    </row>
    <row r="143" spans="1:20" ht="22.5" x14ac:dyDescent="0.25">
      <c r="A143" s="286"/>
      <c r="B143" s="286"/>
      <c r="C143" s="286"/>
      <c r="D143" s="286"/>
      <c r="E143" s="183" t="str">
        <f>'PAI - ODS'!E144</f>
        <v>10. Fortalecer el proceso jurídico desde el apoyo a las diferentes instancias misionales de la entidad, de acuerdo con en el plan operativo anual.</v>
      </c>
      <c r="F143" s="266" t="str">
        <f>'PAI - ODS'!F144</f>
        <v>Plan</v>
      </c>
      <c r="G143" s="266" t="str">
        <f>'PAI - ODS'!G144</f>
        <v>Plan Operativo implementado</v>
      </c>
      <c r="H143" s="105"/>
      <c r="I143" s="105"/>
      <c r="J143" s="105"/>
      <c r="K143" s="105"/>
      <c r="L143" s="105"/>
      <c r="M143" s="105"/>
      <c r="N143" s="105"/>
      <c r="O143" s="105"/>
      <c r="P143" s="275"/>
      <c r="Q143" s="275"/>
      <c r="R143" s="304"/>
      <c r="S143" s="304"/>
    </row>
    <row r="144" spans="1:20" ht="22.5" x14ac:dyDescent="0.25">
      <c r="A144" s="286"/>
      <c r="B144" s="286"/>
      <c r="C144" s="286"/>
      <c r="D144" s="286"/>
      <c r="E144" s="183" t="str">
        <f>'PAI - ODS'!E145</f>
        <v>11. Implementar acciones para el mejoramiento del proceso sancionatorio ambiental de la entidad, de acuerdo con en el plan operativo anual.</v>
      </c>
      <c r="F144" s="266" t="str">
        <f>'PAI - ODS'!F145</f>
        <v>Plan</v>
      </c>
      <c r="G144" s="266" t="str">
        <f>'PAI - ODS'!G145</f>
        <v>Plan Operativo implementado</v>
      </c>
      <c r="H144" s="105"/>
      <c r="I144" s="105"/>
      <c r="J144" s="105"/>
      <c r="K144" s="105"/>
      <c r="L144" s="105"/>
      <c r="M144" s="105"/>
      <c r="N144" s="105"/>
      <c r="O144" s="105"/>
      <c r="P144" s="275"/>
      <c r="Q144" s="275"/>
      <c r="R144" s="304"/>
      <c r="S144" s="304"/>
    </row>
    <row r="145" spans="1:19" x14ac:dyDescent="0.25">
      <c r="A145" s="286"/>
      <c r="B145" s="286"/>
      <c r="C145" s="286"/>
      <c r="D145" s="286"/>
      <c r="E145" s="183" t="str">
        <f>'PAI - ODS'!E146</f>
        <v>12. Implementar la estrategia de reacción inmediata ambiental</v>
      </c>
      <c r="F145" s="266" t="str">
        <f>'PAI - ODS'!F146</f>
        <v>Estrategia</v>
      </c>
      <c r="G145" s="266" t="str">
        <f>'PAI - ODS'!G146</f>
        <v>Estrategia anual implementada</v>
      </c>
      <c r="H145" s="105"/>
      <c r="I145" s="105"/>
      <c r="J145" s="105"/>
      <c r="K145" s="105"/>
      <c r="L145" s="105"/>
      <c r="M145" s="105"/>
      <c r="N145" s="105"/>
      <c r="O145" s="105"/>
      <c r="P145" s="275"/>
      <c r="Q145" s="275"/>
      <c r="R145" s="304"/>
      <c r="S145" s="304"/>
    </row>
    <row r="146" spans="1:19" ht="22.5" x14ac:dyDescent="0.25">
      <c r="A146" s="286"/>
      <c r="B146" s="286"/>
      <c r="C146" s="285"/>
      <c r="D146" s="285"/>
      <c r="E146" s="183" t="str">
        <f>'PAI - ODS'!E147</f>
        <v>13. Fortalecer los procedimientos financieros de tasa retributiva y tasa por utilización de agua, de acuerdo con en el plan operativo anual.</v>
      </c>
      <c r="F146" s="266" t="str">
        <f>'PAI - ODS'!F147</f>
        <v>Plan</v>
      </c>
      <c r="G146" s="266" t="str">
        <f>'PAI - ODS'!G147</f>
        <v>Plan Operativo implementado</v>
      </c>
      <c r="H146" s="105"/>
      <c r="I146" s="105"/>
      <c r="J146" s="105"/>
      <c r="K146" s="105"/>
      <c r="L146" s="105"/>
      <c r="M146" s="105"/>
      <c r="N146" s="105"/>
      <c r="O146" s="105"/>
      <c r="P146" s="276"/>
      <c r="Q146" s="276"/>
      <c r="R146" s="305"/>
      <c r="S146" s="305"/>
    </row>
    <row r="147" spans="1:19" ht="105" customHeight="1" x14ac:dyDescent="0.25">
      <c r="A147" s="286"/>
      <c r="B147" s="286"/>
      <c r="C147" s="284" t="s">
        <v>1210</v>
      </c>
      <c r="D147" s="284"/>
      <c r="E147" s="183" t="str">
        <f>'PAI - ODS'!E148</f>
        <v>1. Implementar el programa institucional de gestión integral de residuos sólidos.</v>
      </c>
      <c r="F147" s="266" t="str">
        <f>'PAI - ODS'!F148</f>
        <v>Programa</v>
      </c>
      <c r="G147" s="266" t="str">
        <f>'PAI - ODS'!G148</f>
        <v>Programa Institucional implementado</v>
      </c>
      <c r="H147" s="105"/>
      <c r="I147" s="105"/>
      <c r="J147" s="105"/>
      <c r="K147" s="105"/>
      <c r="L147" s="105"/>
      <c r="M147" s="105"/>
      <c r="N147" s="105"/>
      <c r="O147" s="105"/>
      <c r="P147" s="306" t="s">
        <v>154</v>
      </c>
      <c r="Q147" s="306"/>
      <c r="R147" s="300" t="s">
        <v>176</v>
      </c>
      <c r="S147" s="300" t="s">
        <v>1380</v>
      </c>
    </row>
    <row r="148" spans="1:19" ht="22.5" x14ac:dyDescent="0.25">
      <c r="A148" s="286"/>
      <c r="B148" s="286"/>
      <c r="C148" s="286"/>
      <c r="D148" s="286"/>
      <c r="E148" s="183" t="str">
        <f>'PAI - ODS'!E149</f>
        <v>2. Implementar el programa institucional de gestión integral del recurso hídrico.</v>
      </c>
      <c r="F148" s="266" t="str">
        <f>'PAI - ODS'!F149</f>
        <v>Programa</v>
      </c>
      <c r="G148" s="266" t="str">
        <f>'PAI - ODS'!G149</f>
        <v>Programa Institucional implementado</v>
      </c>
      <c r="H148" s="105"/>
      <c r="I148" s="105"/>
      <c r="J148" s="105"/>
      <c r="K148" s="105"/>
      <c r="L148" s="105"/>
      <c r="M148" s="105"/>
      <c r="N148" s="105"/>
      <c r="O148" s="105"/>
      <c r="P148" s="307"/>
      <c r="Q148" s="307"/>
      <c r="R148" s="301"/>
      <c r="S148" s="301"/>
    </row>
    <row r="149" spans="1:19" x14ac:dyDescent="0.25">
      <c r="A149" s="286"/>
      <c r="B149" s="286"/>
      <c r="C149" s="286"/>
      <c r="D149" s="286"/>
      <c r="E149" s="183" t="str">
        <f>'PAI - ODS'!E150</f>
        <v>3. Formular el programa institucional de transición y energías limpias.</v>
      </c>
      <c r="F149" s="266" t="str">
        <f>'PAI - ODS'!F150</f>
        <v>Programa</v>
      </c>
      <c r="G149" s="266" t="str">
        <f>'PAI - ODS'!G150</f>
        <v>Programa Institucional formulado</v>
      </c>
      <c r="H149" s="105"/>
      <c r="I149" s="105"/>
      <c r="J149" s="105"/>
      <c r="K149" s="105"/>
      <c r="L149" s="105"/>
      <c r="M149" s="105"/>
      <c r="N149" s="105"/>
      <c r="O149" s="105"/>
      <c r="P149" s="307"/>
      <c r="Q149" s="307"/>
      <c r="R149" s="301"/>
      <c r="S149" s="301"/>
    </row>
    <row r="150" spans="1:19" ht="22.5" x14ac:dyDescent="0.25">
      <c r="A150" s="286"/>
      <c r="B150" s="286"/>
      <c r="C150" s="286"/>
      <c r="D150" s="286"/>
      <c r="E150" s="183" t="str">
        <f>'PAI - ODS'!E151</f>
        <v>4. Implementar el programa institucional de transición y energías limpias.</v>
      </c>
      <c r="F150" s="266" t="str">
        <f>'PAI - ODS'!F151</f>
        <v>Programa</v>
      </c>
      <c r="G150" s="266" t="str">
        <f>'PAI - ODS'!G151</f>
        <v>Programa Institucional implementado</v>
      </c>
      <c r="H150" s="105"/>
      <c r="I150" s="105"/>
      <c r="J150" s="105"/>
      <c r="K150" s="105"/>
      <c r="L150" s="105"/>
      <c r="M150" s="105"/>
      <c r="N150" s="105"/>
      <c r="O150" s="105"/>
      <c r="P150" s="307"/>
      <c r="Q150" s="307"/>
      <c r="R150" s="301"/>
      <c r="S150" s="301"/>
    </row>
    <row r="151" spans="1:19" x14ac:dyDescent="0.25">
      <c r="A151" s="286"/>
      <c r="B151" s="286"/>
      <c r="C151" s="286"/>
      <c r="D151" s="286"/>
      <c r="E151" s="183" t="str">
        <f>'PAI - ODS'!E152</f>
        <v>5. Formular y adoptar el programa de cultura ambiental institucional.</v>
      </c>
      <c r="F151" s="266" t="str">
        <f>'PAI - ODS'!F152</f>
        <v>Programa</v>
      </c>
      <c r="G151" s="266" t="str">
        <f>'PAI - ODS'!G152</f>
        <v>Programa Institucional Adoptado</v>
      </c>
      <c r="H151" s="105"/>
      <c r="I151" s="105"/>
      <c r="J151" s="105"/>
      <c r="K151" s="105"/>
      <c r="L151" s="105"/>
      <c r="M151" s="105"/>
      <c r="N151" s="105"/>
      <c r="O151" s="105"/>
      <c r="P151" s="307"/>
      <c r="Q151" s="307"/>
      <c r="R151" s="301"/>
      <c r="S151" s="301"/>
    </row>
    <row r="152" spans="1:19" ht="22.5" x14ac:dyDescent="0.25">
      <c r="A152" s="285"/>
      <c r="B152" s="285"/>
      <c r="C152" s="285"/>
      <c r="D152" s="285"/>
      <c r="E152" s="183" t="str">
        <f>'PAI - ODS'!E153</f>
        <v>6. Implementar el programa de cultura ambiental institucional.</v>
      </c>
      <c r="F152" s="266" t="str">
        <f>'PAI - ODS'!F153</f>
        <v>Programa</v>
      </c>
      <c r="G152" s="266" t="str">
        <f>'PAI - ODS'!G153</f>
        <v>Programa Institucional implementado</v>
      </c>
      <c r="H152" s="105"/>
      <c r="I152" s="105"/>
      <c r="J152" s="105"/>
      <c r="K152" s="105"/>
      <c r="L152" s="105"/>
      <c r="M152" s="105"/>
      <c r="N152" s="105"/>
      <c r="O152" s="105"/>
      <c r="P152" s="308"/>
      <c r="Q152" s="308"/>
      <c r="R152" s="302"/>
      <c r="S152" s="302"/>
    </row>
    <row r="153" spans="1:19" ht="57.75" customHeight="1" x14ac:dyDescent="0.25">
      <c r="H153" s="115"/>
      <c r="I153" s="132">
        <f>SUM(I5:I138)</f>
        <v>0</v>
      </c>
      <c r="J153" s="132"/>
      <c r="K153" s="132"/>
      <c r="L153" s="190"/>
      <c r="M153" s="132">
        <f>SUM(M5:M138)</f>
        <v>0</v>
      </c>
      <c r="N153" s="190"/>
      <c r="O153" s="132">
        <f>SUM(O5:O138)</f>
        <v>0</v>
      </c>
    </row>
  </sheetData>
  <mergeCells count="173">
    <mergeCell ref="H2:I3"/>
    <mergeCell ref="L2:M3"/>
    <mergeCell ref="N2:O3"/>
    <mergeCell ref="P9:P10"/>
    <mergeCell ref="Q9:Q10"/>
    <mergeCell ref="R9:R10"/>
    <mergeCell ref="P12:P17"/>
    <mergeCell ref="P47:P54"/>
    <mergeCell ref="Q47:Q54"/>
    <mergeCell ref="R45:R46"/>
    <mergeCell ref="R28:R31"/>
    <mergeCell ref="R18:R20"/>
    <mergeCell ref="J2:K3"/>
    <mergeCell ref="P2:S3"/>
    <mergeCell ref="R5:R8"/>
    <mergeCell ref="S5:S8"/>
    <mergeCell ref="S9:S10"/>
    <mergeCell ref="Q12:Q17"/>
    <mergeCell ref="R12:R17"/>
    <mergeCell ref="P18:P20"/>
    <mergeCell ref="Q18:Q20"/>
    <mergeCell ref="P21:P27"/>
    <mergeCell ref="Q21:Q27"/>
    <mergeCell ref="R21:R27"/>
    <mergeCell ref="S21:S27"/>
    <mergeCell ref="P5:P8"/>
    <mergeCell ref="Q5:Q8"/>
    <mergeCell ref="S50:S51"/>
    <mergeCell ref="S52:S54"/>
    <mergeCell ref="S28:S31"/>
    <mergeCell ref="P32:P36"/>
    <mergeCell ref="Q32:Q36"/>
    <mergeCell ref="R32:R36"/>
    <mergeCell ref="S32:S36"/>
    <mergeCell ref="P37:P39"/>
    <mergeCell ref="Q37:Q39"/>
    <mergeCell ref="R37:R38"/>
    <mergeCell ref="S37:S38"/>
    <mergeCell ref="P45:P46"/>
    <mergeCell ref="Q45:Q46"/>
    <mergeCell ref="P28:P31"/>
    <mergeCell ref="Q28:Q31"/>
    <mergeCell ref="P40:P42"/>
    <mergeCell ref="Q40:Q42"/>
    <mergeCell ref="S43:S44"/>
    <mergeCell ref="S45:S46"/>
    <mergeCell ref="R47:R54"/>
    <mergeCell ref="S47:S49"/>
    <mergeCell ref="A1:S1"/>
    <mergeCell ref="A5:A116"/>
    <mergeCell ref="B5:B45"/>
    <mergeCell ref="D5:D8"/>
    <mergeCell ref="C9:C12"/>
    <mergeCell ref="D9:D12"/>
    <mergeCell ref="C13:C14"/>
    <mergeCell ref="D13:D14"/>
    <mergeCell ref="C15:C23"/>
    <mergeCell ref="D15:D23"/>
    <mergeCell ref="C24:C31"/>
    <mergeCell ref="D24:D31"/>
    <mergeCell ref="C32:C45"/>
    <mergeCell ref="D32:D45"/>
    <mergeCell ref="R55:R62"/>
    <mergeCell ref="S55:S62"/>
    <mergeCell ref="R63:R67"/>
    <mergeCell ref="S63:S67"/>
    <mergeCell ref="S68:S69"/>
    <mergeCell ref="R40:R42"/>
    <mergeCell ref="S40:S42"/>
    <mergeCell ref="P43:P44"/>
    <mergeCell ref="Q43:Q44"/>
    <mergeCell ref="R43:R44"/>
    <mergeCell ref="C52:C57"/>
    <mergeCell ref="D52:D57"/>
    <mergeCell ref="S126:S128"/>
    <mergeCell ref="R126:R128"/>
    <mergeCell ref="Q126:Q128"/>
    <mergeCell ref="Q117:Q124"/>
    <mergeCell ref="R117:R124"/>
    <mergeCell ref="S117:S124"/>
    <mergeCell ref="Q113:Q116"/>
    <mergeCell ref="R113:R116"/>
    <mergeCell ref="S113:S116"/>
    <mergeCell ref="R94:R96"/>
    <mergeCell ref="P92:P93"/>
    <mergeCell ref="Q92:Q93"/>
    <mergeCell ref="R92:R93"/>
    <mergeCell ref="P78:P91"/>
    <mergeCell ref="Q78:Q91"/>
    <mergeCell ref="R78:R91"/>
    <mergeCell ref="P126:P128"/>
    <mergeCell ref="P117:P124"/>
    <mergeCell ref="P55:P62"/>
    <mergeCell ref="Q55:Q62"/>
    <mergeCell ref="R68:R69"/>
    <mergeCell ref="P113:P116"/>
    <mergeCell ref="A117:A152"/>
    <mergeCell ref="B117:B152"/>
    <mergeCell ref="C117:C124"/>
    <mergeCell ref="D117:D124"/>
    <mergeCell ref="C126:C128"/>
    <mergeCell ref="D126:D128"/>
    <mergeCell ref="C129:C133"/>
    <mergeCell ref="D129:D133"/>
    <mergeCell ref="C134:C146"/>
    <mergeCell ref="D134:D146"/>
    <mergeCell ref="C147:C152"/>
    <mergeCell ref="D147:D152"/>
    <mergeCell ref="B94:B104"/>
    <mergeCell ref="C94:C96"/>
    <mergeCell ref="D94:D96"/>
    <mergeCell ref="C97:C100"/>
    <mergeCell ref="D97:D100"/>
    <mergeCell ref="C101:C104"/>
    <mergeCell ref="D101:D104"/>
    <mergeCell ref="P147:P152"/>
    <mergeCell ref="Q147:Q152"/>
    <mergeCell ref="D113:D116"/>
    <mergeCell ref="B105:B116"/>
    <mergeCell ref="C105:C112"/>
    <mergeCell ref="D105:D112"/>
    <mergeCell ref="C113:C116"/>
    <mergeCell ref="P105:P112"/>
    <mergeCell ref="P94:P96"/>
    <mergeCell ref="Q94:Q96"/>
    <mergeCell ref="S94:S96"/>
    <mergeCell ref="S92:S93"/>
    <mergeCell ref="S78:S91"/>
    <mergeCell ref="R147:R152"/>
    <mergeCell ref="S147:S152"/>
    <mergeCell ref="P134:P146"/>
    <mergeCell ref="Q134:Q146"/>
    <mergeCell ref="R134:R146"/>
    <mergeCell ref="S134:S146"/>
    <mergeCell ref="P129:P133"/>
    <mergeCell ref="Q129:Q133"/>
    <mergeCell ref="R129:R133"/>
    <mergeCell ref="S129:S133"/>
    <mergeCell ref="R105:R112"/>
    <mergeCell ref="S105:S112"/>
    <mergeCell ref="P101:P104"/>
    <mergeCell ref="Q101:Q104"/>
    <mergeCell ref="R101:R104"/>
    <mergeCell ref="S101:S104"/>
    <mergeCell ref="P97:P100"/>
    <mergeCell ref="Q97:Q100"/>
    <mergeCell ref="R97:R100"/>
    <mergeCell ref="S97:S100"/>
    <mergeCell ref="Q105:Q112"/>
    <mergeCell ref="A2:G3"/>
    <mergeCell ref="P76:P77"/>
    <mergeCell ref="Q76:Q77"/>
    <mergeCell ref="R76:R77"/>
    <mergeCell ref="S76:S77"/>
    <mergeCell ref="P71:P75"/>
    <mergeCell ref="Q71:Q75"/>
    <mergeCell ref="R71:R75"/>
    <mergeCell ref="S71:S75"/>
    <mergeCell ref="C58:C61"/>
    <mergeCell ref="D58:D61"/>
    <mergeCell ref="C62:C70"/>
    <mergeCell ref="D62:D70"/>
    <mergeCell ref="B71:B93"/>
    <mergeCell ref="C71:C77"/>
    <mergeCell ref="D71:D77"/>
    <mergeCell ref="C78:C91"/>
    <mergeCell ref="D78:D91"/>
    <mergeCell ref="C92:C93"/>
    <mergeCell ref="D92:D93"/>
    <mergeCell ref="C5:C8"/>
    <mergeCell ref="B46:B70"/>
    <mergeCell ref="C46:C51"/>
    <mergeCell ref="D46:D51"/>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R296"/>
  <sheetViews>
    <sheetView topLeftCell="H285" zoomScale="70" zoomScaleNormal="70" workbookViewId="0">
      <selection activeCell="K296" sqref="K296"/>
    </sheetView>
  </sheetViews>
  <sheetFormatPr baseColWidth="10" defaultColWidth="11.42578125" defaultRowHeight="12" x14ac:dyDescent="0.2"/>
  <cols>
    <col min="1" max="2" width="11.42578125" style="8"/>
    <col min="3" max="3" width="32.85546875" style="8" customWidth="1"/>
    <col min="4" max="4" width="24" style="8" customWidth="1"/>
    <col min="5" max="5" width="17.28515625" style="8" customWidth="1"/>
    <col min="6" max="6" width="28.28515625" style="8" customWidth="1"/>
    <col min="7" max="7" width="23" style="8" customWidth="1"/>
    <col min="8" max="8" width="24.85546875" style="8" customWidth="1"/>
    <col min="9" max="9" width="11.42578125" style="8"/>
    <col min="10" max="10" width="61.42578125" style="8" customWidth="1"/>
    <col min="11" max="11" width="68.140625" style="8" customWidth="1"/>
    <col min="12" max="12" width="99.140625" style="8" customWidth="1"/>
    <col min="13" max="13" width="124.5703125" style="8" customWidth="1"/>
    <col min="14" max="14" width="253.85546875" style="8" customWidth="1"/>
    <col min="15" max="15" width="70" style="8" customWidth="1"/>
    <col min="16" max="16" width="37.85546875" style="8" customWidth="1"/>
    <col min="17" max="17" width="37.7109375" style="8" customWidth="1"/>
    <col min="18" max="18" width="42.7109375" style="8" customWidth="1"/>
    <col min="19" max="16384" width="11.42578125" style="8"/>
  </cols>
  <sheetData>
    <row r="1" spans="3:18" x14ac:dyDescent="0.2">
      <c r="C1" s="328" t="s">
        <v>804</v>
      </c>
      <c r="D1" s="328"/>
      <c r="E1" s="328"/>
      <c r="F1" s="328"/>
      <c r="G1" s="328"/>
      <c r="H1" s="328"/>
      <c r="I1" s="328"/>
      <c r="J1" s="328"/>
      <c r="K1" s="328"/>
      <c r="L1" s="328"/>
      <c r="M1" s="328"/>
      <c r="N1" s="328"/>
      <c r="O1" s="328"/>
      <c r="P1" s="328"/>
      <c r="Q1" s="328"/>
      <c r="R1" s="328"/>
    </row>
    <row r="2" spans="3:18" x14ac:dyDescent="0.2">
      <c r="C2" s="329" t="s">
        <v>737</v>
      </c>
      <c r="D2" s="330"/>
      <c r="E2" s="330"/>
      <c r="F2" s="330"/>
      <c r="G2" s="330"/>
      <c r="H2" s="330"/>
      <c r="I2" s="330"/>
      <c r="J2" s="330"/>
      <c r="K2" s="330"/>
      <c r="L2" s="330"/>
      <c r="M2" s="330"/>
      <c r="N2" s="330"/>
      <c r="O2" s="331"/>
      <c r="P2" s="332" t="s">
        <v>805</v>
      </c>
      <c r="Q2" s="333"/>
      <c r="R2" s="334"/>
    </row>
    <row r="3" spans="3:18" ht="24" x14ac:dyDescent="0.2">
      <c r="C3" s="335" t="s">
        <v>806</v>
      </c>
      <c r="D3" s="337" t="s">
        <v>738</v>
      </c>
      <c r="E3" s="338"/>
      <c r="F3" s="338"/>
      <c r="G3" s="338"/>
      <c r="H3" s="338"/>
      <c r="I3" s="339"/>
      <c r="J3" s="343" t="s">
        <v>739</v>
      </c>
      <c r="K3" s="343"/>
      <c r="L3" s="66" t="s">
        <v>740</v>
      </c>
      <c r="M3" s="66" t="s">
        <v>741</v>
      </c>
      <c r="N3" s="67" t="s">
        <v>742</v>
      </c>
      <c r="O3" s="67" t="s">
        <v>743</v>
      </c>
      <c r="P3" s="68" t="s">
        <v>744</v>
      </c>
      <c r="Q3" s="68" t="s">
        <v>745</v>
      </c>
      <c r="R3" s="69" t="s">
        <v>746</v>
      </c>
    </row>
    <row r="4" spans="3:18" ht="12.75" thickBot="1" x14ac:dyDescent="0.25">
      <c r="C4" s="336"/>
      <c r="D4" s="340"/>
      <c r="E4" s="341"/>
      <c r="F4" s="341"/>
      <c r="G4" s="341"/>
      <c r="H4" s="341"/>
      <c r="I4" s="342"/>
      <c r="J4" s="91" t="s">
        <v>747</v>
      </c>
      <c r="K4" s="91" t="s">
        <v>748</v>
      </c>
      <c r="L4" s="66"/>
      <c r="M4" s="66"/>
      <c r="N4" s="67"/>
      <c r="O4" s="67"/>
      <c r="P4" s="68"/>
      <c r="Q4" s="68"/>
      <c r="R4" s="70"/>
    </row>
    <row r="5" spans="3:18" ht="72" x14ac:dyDescent="0.2">
      <c r="C5" s="344" t="s">
        <v>749</v>
      </c>
      <c r="D5" s="324" t="s">
        <v>750</v>
      </c>
      <c r="E5" s="324" t="s">
        <v>751</v>
      </c>
      <c r="F5" s="324" t="s">
        <v>752</v>
      </c>
      <c r="G5" s="324"/>
      <c r="H5" s="324"/>
      <c r="I5" s="324"/>
      <c r="J5" s="92" t="s">
        <v>165</v>
      </c>
      <c r="K5" s="92" t="s">
        <v>753</v>
      </c>
      <c r="L5" s="71"/>
      <c r="M5" s="71" t="s">
        <v>807</v>
      </c>
      <c r="N5" s="71" t="s">
        <v>754</v>
      </c>
      <c r="O5" s="324" t="s">
        <v>755</v>
      </c>
      <c r="P5" s="72"/>
      <c r="Q5" s="72"/>
      <c r="R5" s="73"/>
    </row>
    <row r="6" spans="3:18" ht="120" x14ac:dyDescent="0.2">
      <c r="C6" s="326"/>
      <c r="D6" s="325"/>
      <c r="E6" s="325"/>
      <c r="F6" s="325"/>
      <c r="G6" s="325"/>
      <c r="H6" s="325"/>
      <c r="I6" s="325"/>
      <c r="J6" s="93" t="s">
        <v>756</v>
      </c>
      <c r="K6" s="93" t="s">
        <v>757</v>
      </c>
      <c r="L6" s="89" t="s">
        <v>808</v>
      </c>
      <c r="M6" s="74" t="s">
        <v>809</v>
      </c>
      <c r="N6" s="74" t="s">
        <v>758</v>
      </c>
      <c r="O6" s="325"/>
      <c r="P6" s="75"/>
      <c r="Q6" s="75"/>
      <c r="R6" s="76"/>
    </row>
    <row r="7" spans="3:18" ht="48" x14ac:dyDescent="0.2">
      <c r="C7" s="326"/>
      <c r="D7" s="325"/>
      <c r="E7" s="325"/>
      <c r="F7" s="325"/>
      <c r="G7" s="325"/>
      <c r="H7" s="325"/>
      <c r="I7" s="325"/>
      <c r="J7" s="94" t="s">
        <v>230</v>
      </c>
      <c r="K7" s="94" t="s">
        <v>759</v>
      </c>
      <c r="L7" s="74"/>
      <c r="M7" s="74"/>
      <c r="N7" s="77"/>
      <c r="O7" s="325"/>
      <c r="P7" s="75"/>
      <c r="Q7" s="75"/>
      <c r="R7" s="76"/>
    </row>
    <row r="8" spans="3:18" ht="36" x14ac:dyDescent="0.2">
      <c r="C8" s="326"/>
      <c r="D8" s="325"/>
      <c r="E8" s="325"/>
      <c r="F8" s="325"/>
      <c r="G8" s="325"/>
      <c r="H8" s="325"/>
      <c r="I8" s="325"/>
      <c r="J8" s="94" t="s">
        <v>760</v>
      </c>
      <c r="K8" s="94" t="s">
        <v>761</v>
      </c>
      <c r="L8" s="74"/>
      <c r="M8" s="74"/>
      <c r="N8" s="77"/>
      <c r="O8" s="325"/>
      <c r="P8" s="75"/>
      <c r="Q8" s="75"/>
      <c r="R8" s="76"/>
    </row>
    <row r="9" spans="3:18" ht="36" x14ac:dyDescent="0.2">
      <c r="C9" s="326"/>
      <c r="D9" s="325"/>
      <c r="E9" s="325"/>
      <c r="F9" s="325"/>
      <c r="G9" s="325"/>
      <c r="H9" s="325"/>
      <c r="I9" s="325"/>
      <c r="J9" s="94" t="s">
        <v>243</v>
      </c>
      <c r="K9" s="94" t="s">
        <v>762</v>
      </c>
      <c r="L9" s="74"/>
      <c r="M9" s="74"/>
      <c r="N9" s="77"/>
      <c r="O9" s="325"/>
      <c r="P9" s="75"/>
      <c r="Q9" s="75"/>
      <c r="R9" s="76"/>
    </row>
    <row r="10" spans="3:18" ht="24" x14ac:dyDescent="0.2">
      <c r="C10" s="326"/>
      <c r="D10" s="325"/>
      <c r="E10" s="325"/>
      <c r="F10" s="325"/>
      <c r="G10" s="325"/>
      <c r="H10" s="325"/>
      <c r="I10" s="325"/>
      <c r="J10" s="94" t="s">
        <v>251</v>
      </c>
      <c r="K10" s="94" t="s">
        <v>763</v>
      </c>
      <c r="L10" s="74"/>
      <c r="M10" s="74"/>
      <c r="N10" s="77"/>
      <c r="O10" s="325"/>
      <c r="P10" s="75"/>
      <c r="Q10" s="75"/>
      <c r="R10" s="76"/>
    </row>
    <row r="11" spans="3:18" ht="72" x14ac:dyDescent="0.2">
      <c r="C11" s="326" t="s">
        <v>163</v>
      </c>
      <c r="D11" s="327" t="s">
        <v>764</v>
      </c>
      <c r="E11" s="327" t="s">
        <v>765</v>
      </c>
      <c r="F11" s="327" t="s">
        <v>766</v>
      </c>
      <c r="G11" s="327" t="s">
        <v>767</v>
      </c>
      <c r="H11" s="327" t="s">
        <v>768</v>
      </c>
      <c r="I11" s="327"/>
      <c r="J11" s="345" t="s">
        <v>161</v>
      </c>
      <c r="K11" s="345" t="s">
        <v>769</v>
      </c>
      <c r="L11" s="348" t="s">
        <v>810</v>
      </c>
      <c r="M11" s="78" t="s">
        <v>811</v>
      </c>
      <c r="N11" s="78" t="s">
        <v>770</v>
      </c>
      <c r="O11" s="327" t="s">
        <v>771</v>
      </c>
      <c r="P11" s="79"/>
      <c r="Q11" s="79"/>
      <c r="R11" s="80"/>
    </row>
    <row r="12" spans="3:18" ht="84" x14ac:dyDescent="0.2">
      <c r="C12" s="326"/>
      <c r="D12" s="327"/>
      <c r="E12" s="327"/>
      <c r="F12" s="327"/>
      <c r="G12" s="327"/>
      <c r="H12" s="327"/>
      <c r="I12" s="327"/>
      <c r="J12" s="346"/>
      <c r="K12" s="346"/>
      <c r="L12" s="349"/>
      <c r="M12" s="78" t="s">
        <v>812</v>
      </c>
      <c r="N12" s="78"/>
      <c r="O12" s="327"/>
      <c r="P12" s="79"/>
      <c r="Q12" s="79"/>
      <c r="R12" s="80"/>
    </row>
    <row r="13" spans="3:18" ht="60" x14ac:dyDescent="0.2">
      <c r="C13" s="326"/>
      <c r="D13" s="327"/>
      <c r="E13" s="327"/>
      <c r="F13" s="327"/>
      <c r="G13" s="327"/>
      <c r="H13" s="327"/>
      <c r="I13" s="327"/>
      <c r="J13" s="346"/>
      <c r="K13" s="346"/>
      <c r="L13" s="81" t="s">
        <v>813</v>
      </c>
      <c r="M13" s="78" t="s">
        <v>814</v>
      </c>
      <c r="N13" s="78"/>
      <c r="O13" s="327"/>
      <c r="P13" s="79"/>
      <c r="Q13" s="79"/>
      <c r="R13" s="80"/>
    </row>
    <row r="14" spans="3:18" ht="60" x14ac:dyDescent="0.2">
      <c r="C14" s="326"/>
      <c r="D14" s="327"/>
      <c r="E14" s="327"/>
      <c r="F14" s="327"/>
      <c r="G14" s="327"/>
      <c r="H14" s="327"/>
      <c r="I14" s="327"/>
      <c r="J14" s="347"/>
      <c r="K14" s="347"/>
      <c r="L14" s="81" t="s">
        <v>815</v>
      </c>
      <c r="M14" s="78" t="s">
        <v>816</v>
      </c>
      <c r="N14" s="78"/>
      <c r="O14" s="327"/>
      <c r="P14" s="79"/>
      <c r="Q14" s="79"/>
      <c r="R14" s="80"/>
    </row>
    <row r="15" spans="3:18" ht="48" x14ac:dyDescent="0.2">
      <c r="C15" s="326"/>
      <c r="D15" s="327"/>
      <c r="E15" s="327"/>
      <c r="F15" s="327"/>
      <c r="G15" s="327"/>
      <c r="H15" s="327"/>
      <c r="I15" s="327"/>
      <c r="J15" s="345" t="s">
        <v>772</v>
      </c>
      <c r="K15" s="345" t="s">
        <v>773</v>
      </c>
      <c r="L15" s="367" t="s">
        <v>774</v>
      </c>
      <c r="M15" s="78" t="s">
        <v>817</v>
      </c>
      <c r="N15" s="82"/>
      <c r="O15" s="327"/>
      <c r="P15" s="79"/>
      <c r="Q15" s="79"/>
      <c r="R15" s="80"/>
    </row>
    <row r="16" spans="3:18" ht="48" x14ac:dyDescent="0.2">
      <c r="C16" s="326"/>
      <c r="D16" s="327"/>
      <c r="E16" s="327"/>
      <c r="F16" s="327"/>
      <c r="G16" s="327"/>
      <c r="H16" s="327"/>
      <c r="I16" s="327"/>
      <c r="J16" s="346"/>
      <c r="K16" s="346"/>
      <c r="L16" s="368"/>
      <c r="M16" s="78" t="s">
        <v>818</v>
      </c>
      <c r="N16" s="82"/>
      <c r="O16" s="327"/>
      <c r="P16" s="79"/>
      <c r="Q16" s="79"/>
      <c r="R16" s="80"/>
    </row>
    <row r="17" spans="3:18" ht="72" x14ac:dyDescent="0.2">
      <c r="C17" s="326"/>
      <c r="D17" s="327"/>
      <c r="E17" s="327"/>
      <c r="F17" s="327"/>
      <c r="G17" s="327"/>
      <c r="H17" s="327"/>
      <c r="I17" s="327"/>
      <c r="J17" s="347"/>
      <c r="K17" s="347"/>
      <c r="L17" s="349"/>
      <c r="M17" s="78" t="s">
        <v>819</v>
      </c>
      <c r="N17" s="82"/>
      <c r="O17" s="327"/>
      <c r="P17" s="79"/>
      <c r="Q17" s="79"/>
      <c r="R17" s="80"/>
    </row>
    <row r="18" spans="3:18" ht="48" x14ac:dyDescent="0.2">
      <c r="C18" s="326"/>
      <c r="D18" s="327"/>
      <c r="E18" s="327"/>
      <c r="F18" s="327"/>
      <c r="G18" s="327"/>
      <c r="H18" s="327"/>
      <c r="I18" s="327"/>
      <c r="J18" s="94" t="s">
        <v>775</v>
      </c>
      <c r="K18" s="94" t="s">
        <v>776</v>
      </c>
      <c r="L18" s="78"/>
      <c r="M18" s="78"/>
      <c r="N18" s="82"/>
      <c r="O18" s="327"/>
      <c r="P18" s="79"/>
      <c r="Q18" s="79"/>
      <c r="R18" s="80"/>
    </row>
    <row r="19" spans="3:18" ht="36" x14ac:dyDescent="0.2">
      <c r="C19" s="326"/>
      <c r="D19" s="327"/>
      <c r="E19" s="327"/>
      <c r="F19" s="327"/>
      <c r="G19" s="327"/>
      <c r="H19" s="327"/>
      <c r="I19" s="327"/>
      <c r="J19" s="94" t="s">
        <v>777</v>
      </c>
      <c r="K19" s="94" t="s">
        <v>778</v>
      </c>
      <c r="L19" s="78"/>
      <c r="M19" s="78"/>
      <c r="N19" s="78" t="s">
        <v>779</v>
      </c>
      <c r="O19" s="327"/>
      <c r="P19" s="79"/>
      <c r="Q19" s="79"/>
      <c r="R19" s="80"/>
    </row>
    <row r="20" spans="3:18" ht="108" x14ac:dyDescent="0.2">
      <c r="C20" s="326"/>
      <c r="D20" s="327"/>
      <c r="E20" s="327"/>
      <c r="F20" s="327"/>
      <c r="G20" s="327"/>
      <c r="H20" s="327"/>
      <c r="I20" s="327"/>
      <c r="J20" s="94" t="s">
        <v>780</v>
      </c>
      <c r="K20" s="94" t="s">
        <v>781</v>
      </c>
      <c r="L20" s="78"/>
      <c r="M20" s="78"/>
      <c r="N20" s="82"/>
      <c r="O20" s="327"/>
      <c r="P20" s="79"/>
      <c r="Q20" s="79"/>
      <c r="R20" s="80"/>
    </row>
    <row r="21" spans="3:18" ht="60" x14ac:dyDescent="0.2">
      <c r="C21" s="326"/>
      <c r="D21" s="327"/>
      <c r="E21" s="327"/>
      <c r="F21" s="327"/>
      <c r="G21" s="327"/>
      <c r="H21" s="327"/>
      <c r="I21" s="327"/>
      <c r="J21" s="95" t="s">
        <v>782</v>
      </c>
      <c r="K21" s="94" t="s">
        <v>783</v>
      </c>
      <c r="L21" s="78"/>
      <c r="M21" s="78" t="s">
        <v>820</v>
      </c>
      <c r="N21" s="78" t="s">
        <v>784</v>
      </c>
      <c r="O21" s="327"/>
      <c r="P21" s="79"/>
      <c r="Q21" s="79"/>
      <c r="R21" s="80"/>
    </row>
    <row r="22" spans="3:18" ht="60" x14ac:dyDescent="0.2">
      <c r="C22" s="326"/>
      <c r="D22" s="327"/>
      <c r="E22" s="327"/>
      <c r="F22" s="327"/>
      <c r="G22" s="327"/>
      <c r="H22" s="327"/>
      <c r="I22" s="327"/>
      <c r="J22" s="94" t="s">
        <v>785</v>
      </c>
      <c r="K22" s="94" t="s">
        <v>786</v>
      </c>
      <c r="L22" s="78"/>
      <c r="M22" s="78"/>
      <c r="N22" s="82"/>
      <c r="O22" s="327"/>
      <c r="P22" s="79"/>
      <c r="Q22" s="79"/>
      <c r="R22" s="80"/>
    </row>
    <row r="23" spans="3:18" ht="72" x14ac:dyDescent="0.2">
      <c r="C23" s="326"/>
      <c r="D23" s="327"/>
      <c r="E23" s="327"/>
      <c r="F23" s="327"/>
      <c r="G23" s="327"/>
      <c r="H23" s="327"/>
      <c r="I23" s="327"/>
      <c r="J23" s="94" t="s">
        <v>787</v>
      </c>
      <c r="K23" s="94" t="s">
        <v>788</v>
      </c>
      <c r="L23" s="78"/>
      <c r="M23" s="78"/>
      <c r="N23" s="82"/>
      <c r="O23" s="327"/>
      <c r="P23" s="79"/>
      <c r="Q23" s="79"/>
      <c r="R23" s="80"/>
    </row>
    <row r="24" spans="3:18" ht="60" x14ac:dyDescent="0.2">
      <c r="C24" s="326"/>
      <c r="D24" s="327"/>
      <c r="E24" s="327"/>
      <c r="F24" s="327"/>
      <c r="G24" s="327"/>
      <c r="H24" s="327"/>
      <c r="I24" s="327"/>
      <c r="J24" s="94" t="s">
        <v>789</v>
      </c>
      <c r="K24" s="94" t="s">
        <v>790</v>
      </c>
      <c r="L24" s="78"/>
      <c r="M24" s="78" t="s">
        <v>821</v>
      </c>
      <c r="N24" s="82"/>
      <c r="O24" s="327"/>
      <c r="P24" s="79"/>
      <c r="Q24" s="79"/>
      <c r="R24" s="80"/>
    </row>
    <row r="25" spans="3:18" ht="108" x14ac:dyDescent="0.2">
      <c r="C25" s="326"/>
      <c r="D25" s="327"/>
      <c r="E25" s="327"/>
      <c r="F25" s="327"/>
      <c r="G25" s="327"/>
      <c r="H25" s="327"/>
      <c r="I25" s="327"/>
      <c r="J25" s="94" t="s">
        <v>791</v>
      </c>
      <c r="K25" s="94" t="s">
        <v>792</v>
      </c>
      <c r="L25" s="78"/>
      <c r="M25" s="78"/>
      <c r="N25" s="78" t="s">
        <v>793</v>
      </c>
      <c r="O25" s="327"/>
      <c r="P25" s="79"/>
      <c r="Q25" s="79"/>
      <c r="R25" s="80"/>
    </row>
    <row r="26" spans="3:18" ht="24" x14ac:dyDescent="0.2">
      <c r="C26" s="363" t="s">
        <v>154</v>
      </c>
      <c r="D26" s="365"/>
      <c r="E26" s="365"/>
      <c r="F26" s="365"/>
      <c r="G26" s="365"/>
      <c r="H26" s="365"/>
      <c r="I26" s="365"/>
      <c r="J26" s="94" t="s">
        <v>794</v>
      </c>
      <c r="K26" s="94"/>
      <c r="L26" s="83"/>
      <c r="M26" s="83"/>
      <c r="N26" s="83"/>
      <c r="O26" s="369" t="s">
        <v>795</v>
      </c>
      <c r="P26" s="84"/>
      <c r="Q26" s="84"/>
      <c r="R26" s="85"/>
    </row>
    <row r="27" spans="3:18" ht="168" x14ac:dyDescent="0.2">
      <c r="C27" s="363"/>
      <c r="D27" s="365"/>
      <c r="E27" s="365"/>
      <c r="F27" s="365"/>
      <c r="G27" s="365"/>
      <c r="H27" s="365"/>
      <c r="I27" s="365"/>
      <c r="J27" s="94" t="s">
        <v>796</v>
      </c>
      <c r="K27" s="94" t="s">
        <v>797</v>
      </c>
      <c r="L27" s="83"/>
      <c r="M27" s="83"/>
      <c r="N27" s="83"/>
      <c r="O27" s="369"/>
      <c r="P27" s="84"/>
      <c r="Q27" s="84"/>
      <c r="R27" s="85"/>
    </row>
    <row r="28" spans="3:18" x14ac:dyDescent="0.2">
      <c r="C28" s="363"/>
      <c r="D28" s="365"/>
      <c r="E28" s="365"/>
      <c r="F28" s="365"/>
      <c r="G28" s="365"/>
      <c r="H28" s="365"/>
      <c r="I28" s="365"/>
      <c r="J28" s="95" t="s">
        <v>798</v>
      </c>
      <c r="K28" s="94"/>
      <c r="L28" s="83"/>
      <c r="M28" s="83"/>
      <c r="N28" s="83"/>
      <c r="O28" s="369"/>
      <c r="P28" s="84"/>
      <c r="Q28" s="84"/>
      <c r="R28" s="85"/>
    </row>
    <row r="29" spans="3:18" ht="120" x14ac:dyDescent="0.2">
      <c r="C29" s="363"/>
      <c r="D29" s="365"/>
      <c r="E29" s="365"/>
      <c r="F29" s="365"/>
      <c r="G29" s="365"/>
      <c r="H29" s="365"/>
      <c r="I29" s="365"/>
      <c r="J29" s="94" t="s">
        <v>152</v>
      </c>
      <c r="K29" s="94" t="s">
        <v>799</v>
      </c>
      <c r="L29" s="83"/>
      <c r="M29" s="83"/>
      <c r="N29" s="83"/>
      <c r="O29" s="369"/>
      <c r="P29" s="84"/>
      <c r="Q29" s="84"/>
      <c r="R29" s="85"/>
    </row>
    <row r="30" spans="3:18" ht="36" x14ac:dyDescent="0.2">
      <c r="C30" s="363"/>
      <c r="D30" s="365"/>
      <c r="E30" s="365"/>
      <c r="F30" s="365"/>
      <c r="G30" s="365"/>
      <c r="H30" s="365"/>
      <c r="I30" s="365"/>
      <c r="J30" s="94" t="s">
        <v>800</v>
      </c>
      <c r="K30" s="94"/>
      <c r="L30" s="83"/>
      <c r="M30" s="83"/>
      <c r="N30" s="83"/>
      <c r="O30" s="369"/>
      <c r="P30" s="84"/>
      <c r="Q30" s="84"/>
      <c r="R30" s="85"/>
    </row>
    <row r="31" spans="3:18" ht="24" x14ac:dyDescent="0.2">
      <c r="C31" s="363"/>
      <c r="D31" s="365"/>
      <c r="E31" s="365"/>
      <c r="F31" s="365"/>
      <c r="G31" s="365"/>
      <c r="H31" s="365"/>
      <c r="I31" s="365"/>
      <c r="J31" s="94" t="s">
        <v>801</v>
      </c>
      <c r="K31" s="94"/>
      <c r="L31" s="83"/>
      <c r="M31" s="83"/>
      <c r="N31" s="83"/>
      <c r="O31" s="369"/>
      <c r="P31" s="84"/>
      <c r="Q31" s="84"/>
      <c r="R31" s="85"/>
    </row>
    <row r="32" spans="3:18" ht="36" x14ac:dyDescent="0.2">
      <c r="C32" s="363"/>
      <c r="D32" s="365"/>
      <c r="E32" s="365"/>
      <c r="F32" s="365"/>
      <c r="G32" s="365"/>
      <c r="H32" s="365"/>
      <c r="I32" s="365"/>
      <c r="J32" s="94" t="s">
        <v>802</v>
      </c>
      <c r="K32" s="94"/>
      <c r="L32" s="83"/>
      <c r="M32" s="83"/>
      <c r="N32" s="83"/>
      <c r="O32" s="369"/>
      <c r="P32" s="84"/>
      <c r="Q32" s="84"/>
      <c r="R32" s="85"/>
    </row>
    <row r="33" spans="3:18" ht="24.75" thickBot="1" x14ac:dyDescent="0.25">
      <c r="C33" s="364"/>
      <c r="D33" s="366"/>
      <c r="E33" s="366"/>
      <c r="F33" s="366"/>
      <c r="G33" s="366"/>
      <c r="H33" s="366"/>
      <c r="I33" s="366"/>
      <c r="J33" s="96" t="s">
        <v>803</v>
      </c>
      <c r="K33" s="96"/>
      <c r="L33" s="86"/>
      <c r="M33" s="86"/>
      <c r="N33" s="86"/>
      <c r="O33" s="370"/>
      <c r="P33" s="87"/>
      <c r="Q33" s="87"/>
      <c r="R33" s="88"/>
    </row>
    <row r="36" spans="3:18" ht="23.25" x14ac:dyDescent="0.25">
      <c r="J36"/>
      <c r="K36" s="357" t="s">
        <v>215</v>
      </c>
      <c r="L36" s="357"/>
      <c r="M36" s="357"/>
      <c r="N36" s="357"/>
    </row>
    <row r="37" spans="3:18" ht="23.25" x14ac:dyDescent="0.25">
      <c r="J37"/>
      <c r="K37" s="357" t="s">
        <v>216</v>
      </c>
      <c r="L37" s="357"/>
      <c r="M37" s="357"/>
      <c r="N37" s="357"/>
    </row>
    <row r="38" spans="3:18" ht="18.75" x14ac:dyDescent="0.25">
      <c r="J38"/>
      <c r="K38" s="47"/>
      <c r="L38"/>
      <c r="M38"/>
      <c r="N38"/>
    </row>
    <row r="39" spans="3:18" ht="23.25" x14ac:dyDescent="0.25">
      <c r="J39"/>
      <c r="K39" s="358" t="s">
        <v>595</v>
      </c>
      <c r="L39" s="358"/>
      <c r="M39" s="358"/>
      <c r="N39" s="358"/>
    </row>
    <row r="40" spans="3:18" ht="15.75" thickBot="1" x14ac:dyDescent="0.3">
      <c r="J40"/>
      <c r="K40" s="46"/>
      <c r="L40"/>
      <c r="M40"/>
      <c r="N40"/>
    </row>
    <row r="41" spans="3:18" ht="15.75" thickBot="1" x14ac:dyDescent="0.3">
      <c r="J41" s="51" t="s">
        <v>308</v>
      </c>
      <c r="K41" s="49" t="s">
        <v>149</v>
      </c>
      <c r="L41" s="49" t="s">
        <v>217</v>
      </c>
      <c r="M41" s="49" t="s">
        <v>150</v>
      </c>
      <c r="N41" s="49" t="s">
        <v>218</v>
      </c>
    </row>
    <row r="42" spans="3:18" ht="60.75" thickBot="1" x14ac:dyDescent="0.25">
      <c r="J42" s="359" t="s">
        <v>309</v>
      </c>
      <c r="K42" s="352" t="s">
        <v>165</v>
      </c>
      <c r="L42" s="350" t="s">
        <v>219</v>
      </c>
      <c r="M42" s="50" t="s">
        <v>214</v>
      </c>
      <c r="N42" s="50" t="s">
        <v>220</v>
      </c>
    </row>
    <row r="43" spans="3:18" ht="90.75" thickBot="1" x14ac:dyDescent="0.25">
      <c r="J43" s="359"/>
      <c r="K43" s="353"/>
      <c r="L43" s="355"/>
      <c r="M43" s="50" t="s">
        <v>174</v>
      </c>
      <c r="N43" s="50" t="s">
        <v>221</v>
      </c>
    </row>
    <row r="44" spans="3:18" ht="150.75" thickBot="1" x14ac:dyDescent="0.25">
      <c r="J44" s="359"/>
      <c r="K44" s="353"/>
      <c r="L44" s="355"/>
      <c r="M44" s="50" t="s">
        <v>173</v>
      </c>
      <c r="N44" s="50" t="s">
        <v>222</v>
      </c>
    </row>
    <row r="45" spans="3:18" ht="75.75" thickBot="1" x14ac:dyDescent="0.25">
      <c r="J45" s="359"/>
      <c r="K45" s="354"/>
      <c r="L45" s="351"/>
      <c r="M45" s="50" t="s">
        <v>164</v>
      </c>
      <c r="N45" s="50" t="s">
        <v>223</v>
      </c>
    </row>
    <row r="46" spans="3:18" ht="210.75" thickBot="1" x14ac:dyDescent="0.25">
      <c r="J46" s="359"/>
      <c r="K46" s="352" t="s">
        <v>159</v>
      </c>
      <c r="L46" s="360" t="s">
        <v>224</v>
      </c>
      <c r="M46" s="50" t="s">
        <v>172</v>
      </c>
      <c r="N46" s="50" t="s">
        <v>225</v>
      </c>
    </row>
    <row r="47" spans="3:18" ht="165.75" thickBot="1" x14ac:dyDescent="0.25">
      <c r="J47" s="359"/>
      <c r="K47" s="353"/>
      <c r="L47" s="361"/>
      <c r="M47" s="50" t="s">
        <v>158</v>
      </c>
      <c r="N47" s="50" t="s">
        <v>226</v>
      </c>
    </row>
    <row r="48" spans="3:18" ht="75.75" thickBot="1" x14ac:dyDescent="0.25">
      <c r="J48" s="359"/>
      <c r="K48" s="353"/>
      <c r="L48" s="361"/>
      <c r="M48" s="50" t="s">
        <v>179</v>
      </c>
      <c r="N48" s="50" t="s">
        <v>227</v>
      </c>
    </row>
    <row r="49" spans="10:14" ht="75.75" thickBot="1" x14ac:dyDescent="0.25">
      <c r="J49" s="359"/>
      <c r="K49" s="354"/>
      <c r="L49" s="362"/>
      <c r="M49" s="50" t="s">
        <v>228</v>
      </c>
      <c r="N49" s="50" t="s">
        <v>229</v>
      </c>
    </row>
    <row r="50" spans="10:14" ht="60.75" thickBot="1" x14ac:dyDescent="0.25">
      <c r="J50" s="359"/>
      <c r="K50" s="352" t="s">
        <v>230</v>
      </c>
      <c r="L50" s="360" t="s">
        <v>231</v>
      </c>
      <c r="M50" s="50" t="s">
        <v>166</v>
      </c>
      <c r="N50" s="50" t="s">
        <v>232</v>
      </c>
    </row>
    <row r="51" spans="10:14" ht="75.75" thickBot="1" x14ac:dyDescent="0.25">
      <c r="J51" s="359"/>
      <c r="K51" s="353"/>
      <c r="L51" s="361"/>
      <c r="M51" s="50" t="s">
        <v>233</v>
      </c>
      <c r="N51" s="50" t="s">
        <v>234</v>
      </c>
    </row>
    <row r="52" spans="10:14" ht="60.75" thickBot="1" x14ac:dyDescent="0.25">
      <c r="J52" s="359"/>
      <c r="K52" s="354"/>
      <c r="L52" s="362"/>
      <c r="M52" s="50" t="s">
        <v>235</v>
      </c>
      <c r="N52" s="50" t="s">
        <v>236</v>
      </c>
    </row>
    <row r="53" spans="10:14" ht="135.75" thickBot="1" x14ac:dyDescent="0.25">
      <c r="J53" s="359"/>
      <c r="K53" s="352" t="s">
        <v>169</v>
      </c>
      <c r="L53" s="360" t="s">
        <v>237</v>
      </c>
      <c r="M53" s="50" t="s">
        <v>168</v>
      </c>
      <c r="N53" s="50" t="s">
        <v>238</v>
      </c>
    </row>
    <row r="54" spans="10:14" ht="75.75" thickBot="1" x14ac:dyDescent="0.25">
      <c r="J54" s="359"/>
      <c r="K54" s="353"/>
      <c r="L54" s="361"/>
      <c r="M54" s="50" t="s">
        <v>239</v>
      </c>
      <c r="N54" s="50" t="s">
        <v>240</v>
      </c>
    </row>
    <row r="55" spans="10:14" ht="45.75" thickBot="1" x14ac:dyDescent="0.25">
      <c r="J55" s="359"/>
      <c r="K55" s="354"/>
      <c r="L55" s="362"/>
      <c r="M55" s="50" t="s">
        <v>241</v>
      </c>
      <c r="N55" s="50" t="s">
        <v>242</v>
      </c>
    </row>
    <row r="56" spans="10:14" ht="45.75" thickBot="1" x14ac:dyDescent="0.25">
      <c r="J56" s="359"/>
      <c r="K56" s="352" t="s">
        <v>243</v>
      </c>
      <c r="L56" s="360" t="s">
        <v>244</v>
      </c>
      <c r="M56" s="50" t="s">
        <v>245</v>
      </c>
      <c r="N56" s="50" t="s">
        <v>246</v>
      </c>
    </row>
    <row r="57" spans="10:14" ht="60.75" thickBot="1" x14ac:dyDescent="0.25">
      <c r="J57" s="359"/>
      <c r="K57" s="353"/>
      <c r="L57" s="361"/>
      <c r="M57" s="50" t="s">
        <v>247</v>
      </c>
      <c r="N57" s="50" t="s">
        <v>248</v>
      </c>
    </row>
    <row r="58" spans="10:14" ht="45.75" thickBot="1" x14ac:dyDescent="0.25">
      <c r="J58" s="359"/>
      <c r="K58" s="354"/>
      <c r="L58" s="362"/>
      <c r="M58" s="50" t="s">
        <v>249</v>
      </c>
      <c r="N58" s="50" t="s">
        <v>250</v>
      </c>
    </row>
    <row r="59" spans="10:14" ht="105.75" thickBot="1" x14ac:dyDescent="0.25">
      <c r="J59" s="359"/>
      <c r="K59" s="352" t="s">
        <v>251</v>
      </c>
      <c r="L59" s="360" t="s">
        <v>252</v>
      </c>
      <c r="M59" s="50" t="s">
        <v>253</v>
      </c>
      <c r="N59" s="50" t="s">
        <v>254</v>
      </c>
    </row>
    <row r="60" spans="10:14" ht="60.75" thickBot="1" x14ac:dyDescent="0.25">
      <c r="J60" s="359"/>
      <c r="K60" s="354"/>
      <c r="L60" s="362"/>
      <c r="M60" s="50" t="s">
        <v>255</v>
      </c>
      <c r="N60" s="50" t="s">
        <v>256</v>
      </c>
    </row>
    <row r="61" spans="10:14" ht="15" x14ac:dyDescent="0.25">
      <c r="J61"/>
      <c r="K61"/>
      <c r="L61"/>
      <c r="M61"/>
      <c r="N61"/>
    </row>
    <row r="62" spans="10:14" ht="15" x14ac:dyDescent="0.25">
      <c r="J62"/>
      <c r="K62"/>
      <c r="L62"/>
      <c r="M62"/>
      <c r="N62"/>
    </row>
    <row r="63" spans="10:14" ht="23.25" x14ac:dyDescent="0.25">
      <c r="J63"/>
      <c r="K63" s="358" t="s">
        <v>596</v>
      </c>
      <c r="L63" s="358"/>
      <c r="M63" s="358"/>
      <c r="N63" s="358"/>
    </row>
    <row r="64" spans="10:14" ht="15.75" thickBot="1" x14ac:dyDescent="0.3">
      <c r="J64"/>
      <c r="K64"/>
      <c r="L64"/>
      <c r="M64"/>
      <c r="N64"/>
    </row>
    <row r="65" spans="10:14" ht="15.75" thickBot="1" x14ac:dyDescent="0.3">
      <c r="J65" s="51" t="s">
        <v>308</v>
      </c>
      <c r="K65" s="55" t="s">
        <v>149</v>
      </c>
      <c r="L65" s="52" t="s">
        <v>257</v>
      </c>
      <c r="M65" s="49" t="s">
        <v>150</v>
      </c>
      <c r="N65" s="49" t="s">
        <v>218</v>
      </c>
    </row>
    <row r="66" spans="10:14" ht="105.75" thickBot="1" x14ac:dyDescent="0.25">
      <c r="J66" s="359" t="s">
        <v>310</v>
      </c>
      <c r="K66" s="373" t="s">
        <v>258</v>
      </c>
      <c r="L66" s="359" t="s">
        <v>311</v>
      </c>
      <c r="M66" s="23" t="s">
        <v>312</v>
      </c>
      <c r="N66" s="50" t="s">
        <v>313</v>
      </c>
    </row>
    <row r="67" spans="10:14" ht="30.75" thickBot="1" x14ac:dyDescent="0.25">
      <c r="J67" s="359"/>
      <c r="K67" s="373"/>
      <c r="L67" s="359"/>
      <c r="M67" s="23" t="s">
        <v>314</v>
      </c>
      <c r="N67" s="50" t="s">
        <v>316</v>
      </c>
    </row>
    <row r="68" spans="10:14" ht="165.75" thickBot="1" x14ac:dyDescent="0.25">
      <c r="J68" s="359"/>
      <c r="K68" s="373"/>
      <c r="L68" s="359"/>
      <c r="M68" s="23" t="s">
        <v>315</v>
      </c>
      <c r="N68" s="50" t="s">
        <v>317</v>
      </c>
    </row>
    <row r="69" spans="10:14" ht="75.75" thickBot="1" x14ac:dyDescent="0.25">
      <c r="J69" s="359"/>
      <c r="K69" s="373"/>
      <c r="L69" s="359"/>
      <c r="M69" s="23" t="s">
        <v>318</v>
      </c>
      <c r="N69" s="50" t="s">
        <v>320</v>
      </c>
    </row>
    <row r="70" spans="10:14" ht="75.75" thickBot="1" x14ac:dyDescent="0.25">
      <c r="J70" s="359"/>
      <c r="K70" s="373"/>
      <c r="L70" s="359"/>
      <c r="M70" s="23" t="s">
        <v>324</v>
      </c>
      <c r="N70" s="50" t="s">
        <v>319</v>
      </c>
    </row>
    <row r="71" spans="10:14" ht="45.75" thickBot="1" x14ac:dyDescent="0.25">
      <c r="J71" s="359"/>
      <c r="K71" s="373"/>
      <c r="L71" s="359"/>
      <c r="M71" s="23" t="s">
        <v>321</v>
      </c>
      <c r="N71" s="50" t="s">
        <v>322</v>
      </c>
    </row>
    <row r="72" spans="10:14" ht="30.75" thickBot="1" x14ac:dyDescent="0.25">
      <c r="J72" s="359"/>
      <c r="K72" s="373"/>
      <c r="L72" s="359"/>
      <c r="M72" s="23" t="s">
        <v>323</v>
      </c>
      <c r="N72" s="50" t="s">
        <v>325</v>
      </c>
    </row>
    <row r="73" spans="10:14" ht="45.75" thickBot="1" x14ac:dyDescent="0.25">
      <c r="J73" s="359"/>
      <c r="K73" s="373"/>
      <c r="L73" s="359"/>
      <c r="M73" s="23" t="s">
        <v>326</v>
      </c>
      <c r="N73" s="50" t="s">
        <v>327</v>
      </c>
    </row>
    <row r="74" spans="10:14" ht="60.75" thickBot="1" x14ac:dyDescent="0.25">
      <c r="J74" s="359"/>
      <c r="K74" s="373"/>
      <c r="L74" s="359"/>
      <c r="M74" s="23" t="s">
        <v>328</v>
      </c>
      <c r="N74" s="50" t="s">
        <v>329</v>
      </c>
    </row>
    <row r="75" spans="10:14" ht="150.75" thickBot="1" x14ac:dyDescent="0.25">
      <c r="J75" s="359"/>
      <c r="K75" s="373"/>
      <c r="L75" s="23" t="s">
        <v>330</v>
      </c>
      <c r="M75" s="23"/>
      <c r="N75" s="50" t="s">
        <v>331</v>
      </c>
    </row>
    <row r="76" spans="10:14" ht="45.75" thickBot="1" x14ac:dyDescent="0.25">
      <c r="J76" s="359"/>
      <c r="K76" s="373"/>
      <c r="L76" s="359" t="s">
        <v>332</v>
      </c>
      <c r="M76" s="23" t="s">
        <v>333</v>
      </c>
      <c r="N76" s="50" t="s">
        <v>336</v>
      </c>
    </row>
    <row r="77" spans="10:14" ht="45.75" thickBot="1" x14ac:dyDescent="0.25">
      <c r="J77" s="359"/>
      <c r="K77" s="373"/>
      <c r="L77" s="359"/>
      <c r="M77" s="23" t="s">
        <v>334</v>
      </c>
      <c r="N77" s="50" t="s">
        <v>335</v>
      </c>
    </row>
    <row r="78" spans="10:14" ht="75.75" thickBot="1" x14ac:dyDescent="0.25">
      <c r="J78" s="359"/>
      <c r="K78" s="373"/>
      <c r="L78" s="359"/>
      <c r="M78" s="23" t="s">
        <v>337</v>
      </c>
      <c r="N78" s="50" t="s">
        <v>338</v>
      </c>
    </row>
    <row r="79" spans="10:14" ht="45.75" thickBot="1" x14ac:dyDescent="0.25">
      <c r="J79" s="359"/>
      <c r="K79" s="373"/>
      <c r="L79" s="359" t="s">
        <v>339</v>
      </c>
      <c r="M79" s="23" t="s">
        <v>259</v>
      </c>
      <c r="N79" s="50" t="s">
        <v>340</v>
      </c>
    </row>
    <row r="80" spans="10:14" ht="30.75" thickBot="1" x14ac:dyDescent="0.25">
      <c r="J80" s="359"/>
      <c r="K80" s="373"/>
      <c r="L80" s="359"/>
      <c r="M80" s="23" t="s">
        <v>260</v>
      </c>
      <c r="N80" s="50" t="s">
        <v>341</v>
      </c>
    </row>
    <row r="81" spans="10:14" ht="30.75" thickBot="1" x14ac:dyDescent="0.25">
      <c r="J81" s="359"/>
      <c r="K81" s="373"/>
      <c r="L81" s="359"/>
      <c r="M81" s="23" t="s">
        <v>261</v>
      </c>
      <c r="N81" s="50" t="s">
        <v>342</v>
      </c>
    </row>
    <row r="82" spans="10:14" ht="75.75" thickBot="1" x14ac:dyDescent="0.25">
      <c r="J82" s="359"/>
      <c r="K82" s="373"/>
      <c r="L82" s="359"/>
      <c r="M82" s="23" t="s">
        <v>262</v>
      </c>
      <c r="N82" s="50" t="s">
        <v>343</v>
      </c>
    </row>
    <row r="83" spans="10:14" ht="75.75" thickBot="1" x14ac:dyDescent="0.25">
      <c r="J83" s="359"/>
      <c r="K83" s="373"/>
      <c r="L83" s="359" t="s">
        <v>344</v>
      </c>
      <c r="M83" s="23" t="s">
        <v>352</v>
      </c>
      <c r="N83" s="50" t="s">
        <v>346</v>
      </c>
    </row>
    <row r="84" spans="10:14" ht="75.75" thickBot="1" x14ac:dyDescent="0.25">
      <c r="J84" s="359"/>
      <c r="K84" s="373"/>
      <c r="L84" s="359"/>
      <c r="M84" s="23" t="s">
        <v>345</v>
      </c>
      <c r="N84" s="50" t="s">
        <v>347</v>
      </c>
    </row>
    <row r="85" spans="10:14" ht="30.75" thickBot="1" x14ac:dyDescent="0.25">
      <c r="J85" s="359"/>
      <c r="K85" s="373"/>
      <c r="L85" s="359"/>
      <c r="M85" s="23" t="s">
        <v>351</v>
      </c>
      <c r="N85" s="50" t="s">
        <v>348</v>
      </c>
    </row>
    <row r="86" spans="10:14" ht="60.75" thickBot="1" x14ac:dyDescent="0.25">
      <c r="J86" s="359"/>
      <c r="K86" s="373"/>
      <c r="L86" s="359"/>
      <c r="M86" s="23" t="s">
        <v>350</v>
      </c>
      <c r="N86" s="50" t="s">
        <v>349</v>
      </c>
    </row>
    <row r="87" spans="10:14" ht="60.75" thickBot="1" x14ac:dyDescent="0.25">
      <c r="J87" s="359"/>
      <c r="K87" s="373"/>
      <c r="L87" s="300" t="s">
        <v>353</v>
      </c>
      <c r="M87" s="23" t="s">
        <v>360</v>
      </c>
      <c r="N87" s="50" t="s">
        <v>361</v>
      </c>
    </row>
    <row r="88" spans="10:14" ht="60.75" thickBot="1" x14ac:dyDescent="0.25">
      <c r="J88" s="359"/>
      <c r="K88" s="373"/>
      <c r="L88" s="301"/>
      <c r="M88" s="23" t="s">
        <v>354</v>
      </c>
      <c r="N88" s="50" t="s">
        <v>359</v>
      </c>
    </row>
    <row r="89" spans="10:14" ht="30.75" thickBot="1" x14ac:dyDescent="0.25">
      <c r="J89" s="359"/>
      <c r="K89" s="373"/>
      <c r="L89" s="301"/>
      <c r="M89" s="23" t="s">
        <v>357</v>
      </c>
      <c r="N89" s="50" t="s">
        <v>358</v>
      </c>
    </row>
    <row r="90" spans="10:14" ht="30.75" thickBot="1" x14ac:dyDescent="0.25">
      <c r="J90" s="359"/>
      <c r="K90" s="373"/>
      <c r="L90" s="302"/>
      <c r="M90" s="23" t="s">
        <v>355</v>
      </c>
      <c r="N90" s="50" t="s">
        <v>356</v>
      </c>
    </row>
    <row r="91" spans="10:14" ht="30.75" thickBot="1" x14ac:dyDescent="0.25">
      <c r="J91" s="359"/>
      <c r="K91" s="373"/>
      <c r="L91" s="359" t="s">
        <v>362</v>
      </c>
      <c r="M91" s="23" t="s">
        <v>363</v>
      </c>
      <c r="N91" s="50" t="s">
        <v>367</v>
      </c>
    </row>
    <row r="92" spans="10:14" ht="30.75" thickBot="1" x14ac:dyDescent="0.25">
      <c r="J92" s="359"/>
      <c r="K92" s="373"/>
      <c r="L92" s="359"/>
      <c r="M92" s="23" t="s">
        <v>364</v>
      </c>
      <c r="N92" s="50" t="s">
        <v>368</v>
      </c>
    </row>
    <row r="93" spans="10:14" ht="30.75" thickBot="1" x14ac:dyDescent="0.25">
      <c r="J93" s="359"/>
      <c r="K93" s="373"/>
      <c r="L93" s="359"/>
      <c r="M93" s="23" t="s">
        <v>365</v>
      </c>
      <c r="N93" s="50" t="s">
        <v>369</v>
      </c>
    </row>
    <row r="94" spans="10:14" ht="60.75" thickBot="1" x14ac:dyDescent="0.25">
      <c r="J94" s="359"/>
      <c r="K94" s="373"/>
      <c r="L94" s="359"/>
      <c r="M94" s="23" t="s">
        <v>366</v>
      </c>
      <c r="N94" s="50" t="s">
        <v>370</v>
      </c>
    </row>
    <row r="95" spans="10:14" ht="60.75" thickBot="1" x14ac:dyDescent="0.25">
      <c r="J95" s="359"/>
      <c r="K95" s="373"/>
      <c r="L95" s="300" t="s">
        <v>377</v>
      </c>
      <c r="M95" s="23" t="s">
        <v>371</v>
      </c>
      <c r="N95" s="50" t="s">
        <v>372</v>
      </c>
    </row>
    <row r="96" spans="10:14" ht="60.75" thickBot="1" x14ac:dyDescent="0.25">
      <c r="J96" s="359"/>
      <c r="K96" s="373"/>
      <c r="L96" s="301"/>
      <c r="M96" s="23" t="s">
        <v>375</v>
      </c>
      <c r="N96" s="50" t="s">
        <v>373</v>
      </c>
    </row>
    <row r="97" spans="10:14" ht="15.75" thickBot="1" x14ac:dyDescent="0.25">
      <c r="J97" s="359"/>
      <c r="K97" s="373"/>
      <c r="L97" s="302"/>
      <c r="M97" s="23" t="s">
        <v>374</v>
      </c>
      <c r="N97" s="50" t="s">
        <v>376</v>
      </c>
    </row>
    <row r="98" spans="10:14" ht="45.75" thickBot="1" x14ac:dyDescent="0.25">
      <c r="J98" s="359"/>
      <c r="K98" s="373"/>
      <c r="L98" s="359" t="s">
        <v>385</v>
      </c>
      <c r="M98" s="23" t="s">
        <v>384</v>
      </c>
      <c r="N98" s="50" t="s">
        <v>383</v>
      </c>
    </row>
    <row r="99" spans="10:14" ht="90.75" thickBot="1" x14ac:dyDescent="0.25">
      <c r="J99" s="359"/>
      <c r="K99" s="373"/>
      <c r="L99" s="359"/>
      <c r="M99" s="23" t="s">
        <v>386</v>
      </c>
      <c r="N99" s="50" t="s">
        <v>387</v>
      </c>
    </row>
    <row r="100" spans="10:14" ht="45.75" thickBot="1" x14ac:dyDescent="0.25">
      <c r="J100" s="359"/>
      <c r="K100" s="373"/>
      <c r="L100" s="359"/>
      <c r="M100" s="23" t="s">
        <v>378</v>
      </c>
      <c r="N100" s="50" t="s">
        <v>388</v>
      </c>
    </row>
    <row r="101" spans="10:14" ht="45.75" thickBot="1" x14ac:dyDescent="0.25">
      <c r="J101" s="359"/>
      <c r="K101" s="373"/>
      <c r="L101" s="359"/>
      <c r="M101" s="23" t="s">
        <v>389</v>
      </c>
      <c r="N101" s="50" t="s">
        <v>382</v>
      </c>
    </row>
    <row r="102" spans="10:14" ht="15.75" thickBot="1" x14ac:dyDescent="0.25">
      <c r="J102" s="359"/>
      <c r="K102" s="373"/>
      <c r="L102" s="359"/>
      <c r="M102" s="23" t="s">
        <v>390</v>
      </c>
      <c r="N102" s="50" t="s">
        <v>381</v>
      </c>
    </row>
    <row r="103" spans="10:14" ht="75.75" thickBot="1" x14ac:dyDescent="0.25">
      <c r="J103" s="359"/>
      <c r="K103" s="373"/>
      <c r="L103" s="359"/>
      <c r="M103" s="23" t="s">
        <v>391</v>
      </c>
      <c r="N103" s="50" t="s">
        <v>380</v>
      </c>
    </row>
    <row r="104" spans="10:14" ht="45.75" thickBot="1" x14ac:dyDescent="0.25">
      <c r="J104" s="359"/>
      <c r="K104" s="373"/>
      <c r="L104" s="359"/>
      <c r="M104" s="23" t="s">
        <v>392</v>
      </c>
      <c r="N104" s="50" t="s">
        <v>379</v>
      </c>
    </row>
    <row r="105" spans="10:14" ht="45.75" thickBot="1" x14ac:dyDescent="0.25">
      <c r="J105" s="359"/>
      <c r="K105" s="373"/>
      <c r="L105" s="359" t="s">
        <v>393</v>
      </c>
      <c r="M105" s="23" t="s">
        <v>394</v>
      </c>
      <c r="N105" s="50" t="s">
        <v>396</v>
      </c>
    </row>
    <row r="106" spans="10:14" ht="60.75" thickBot="1" x14ac:dyDescent="0.25">
      <c r="J106" s="359"/>
      <c r="K106" s="373"/>
      <c r="L106" s="359"/>
      <c r="M106" s="23" t="s">
        <v>395</v>
      </c>
      <c r="N106" s="50" t="s">
        <v>397</v>
      </c>
    </row>
    <row r="107" spans="10:14" ht="30.75" thickBot="1" x14ac:dyDescent="0.25">
      <c r="J107" s="359"/>
      <c r="K107" s="373"/>
      <c r="L107" s="359"/>
      <c r="M107" s="23" t="s">
        <v>398</v>
      </c>
      <c r="N107" s="50" t="s">
        <v>399</v>
      </c>
    </row>
    <row r="108" spans="10:14" ht="30.75" thickBot="1" x14ac:dyDescent="0.25">
      <c r="J108" s="359"/>
      <c r="K108" s="373"/>
      <c r="L108" s="359"/>
      <c r="M108" s="23" t="s">
        <v>400</v>
      </c>
      <c r="N108" s="50" t="s">
        <v>401</v>
      </c>
    </row>
    <row r="109" spans="10:14" ht="60.75" thickBot="1" x14ac:dyDescent="0.25">
      <c r="J109" s="359"/>
      <c r="K109" s="373"/>
      <c r="L109" s="359"/>
      <c r="M109" s="23" t="s">
        <v>402</v>
      </c>
      <c r="N109" s="50" t="s">
        <v>415</v>
      </c>
    </row>
    <row r="110" spans="10:14" ht="30.75" thickBot="1" x14ac:dyDescent="0.25">
      <c r="J110" s="359"/>
      <c r="K110" s="373"/>
      <c r="L110" s="359" t="s">
        <v>411</v>
      </c>
      <c r="M110" s="23" t="s">
        <v>407</v>
      </c>
      <c r="N110" s="50" t="s">
        <v>403</v>
      </c>
    </row>
    <row r="111" spans="10:14" ht="15.75" thickBot="1" x14ac:dyDescent="0.25">
      <c r="J111" s="359"/>
      <c r="K111" s="373"/>
      <c r="L111" s="359"/>
      <c r="M111" s="23" t="s">
        <v>406</v>
      </c>
      <c r="N111" s="50" t="s">
        <v>404</v>
      </c>
    </row>
    <row r="112" spans="10:14" ht="30.75" thickBot="1" x14ac:dyDescent="0.25">
      <c r="J112" s="359"/>
      <c r="K112" s="373"/>
      <c r="L112" s="359"/>
      <c r="M112" s="23" t="s">
        <v>405</v>
      </c>
      <c r="N112" s="50" t="s">
        <v>408</v>
      </c>
    </row>
    <row r="113" spans="10:14" ht="30.75" thickBot="1" x14ac:dyDescent="0.25">
      <c r="J113" s="359"/>
      <c r="K113" s="373"/>
      <c r="L113" s="359"/>
      <c r="M113" s="23" t="s">
        <v>409</v>
      </c>
      <c r="N113" s="50" t="s">
        <v>410</v>
      </c>
    </row>
    <row r="114" spans="10:14" ht="90.75" thickBot="1" x14ac:dyDescent="0.25">
      <c r="J114" s="359"/>
      <c r="K114" s="373"/>
      <c r="L114" s="359" t="s">
        <v>412</v>
      </c>
      <c r="M114" s="23" t="s">
        <v>413</v>
      </c>
      <c r="N114" s="50" t="s">
        <v>414</v>
      </c>
    </row>
    <row r="115" spans="10:14" ht="60.75" thickBot="1" x14ac:dyDescent="0.25">
      <c r="J115" s="359"/>
      <c r="K115" s="373"/>
      <c r="L115" s="359"/>
      <c r="M115" s="23" t="s">
        <v>416</v>
      </c>
      <c r="N115" s="50" t="s">
        <v>417</v>
      </c>
    </row>
    <row r="116" spans="10:14" ht="45.75" thickBot="1" x14ac:dyDescent="0.25">
      <c r="J116" s="359"/>
      <c r="K116" s="373"/>
      <c r="L116" s="359"/>
      <c r="M116" s="23" t="s">
        <v>420</v>
      </c>
      <c r="N116" s="50" t="s">
        <v>418</v>
      </c>
    </row>
    <row r="117" spans="10:14" ht="75.75" thickBot="1" x14ac:dyDescent="0.25">
      <c r="J117" s="359"/>
      <c r="K117" s="373"/>
      <c r="L117" s="359"/>
      <c r="M117" s="23" t="s">
        <v>419</v>
      </c>
      <c r="N117" s="50" t="s">
        <v>423</v>
      </c>
    </row>
    <row r="118" spans="10:14" ht="15.75" thickBot="1" x14ac:dyDescent="0.25">
      <c r="J118" s="359"/>
      <c r="K118" s="373"/>
      <c r="L118" s="359"/>
      <c r="M118" s="23" t="s">
        <v>421</v>
      </c>
      <c r="N118" s="50" t="s">
        <v>422</v>
      </c>
    </row>
    <row r="119" spans="10:14" ht="45.75" thickBot="1" x14ac:dyDescent="0.25">
      <c r="J119" s="359"/>
      <c r="K119" s="373"/>
      <c r="L119" s="359"/>
      <c r="M119" s="23" t="s">
        <v>424</v>
      </c>
      <c r="N119" s="50" t="s">
        <v>425</v>
      </c>
    </row>
    <row r="120" spans="10:14" ht="90.75" thickBot="1" x14ac:dyDescent="0.25">
      <c r="J120" s="359"/>
      <c r="K120" s="373"/>
      <c r="L120" s="359" t="s">
        <v>436</v>
      </c>
      <c r="M120" s="23" t="s">
        <v>426</v>
      </c>
      <c r="N120" s="50" t="s">
        <v>427</v>
      </c>
    </row>
    <row r="121" spans="10:14" ht="60.75" thickBot="1" x14ac:dyDescent="0.25">
      <c r="J121" s="359"/>
      <c r="K121" s="373"/>
      <c r="L121" s="359"/>
      <c r="M121" s="23" t="s">
        <v>428</v>
      </c>
      <c r="N121" s="50" t="s">
        <v>431</v>
      </c>
    </row>
    <row r="122" spans="10:14" ht="60.75" thickBot="1" x14ac:dyDescent="0.25">
      <c r="J122" s="359"/>
      <c r="K122" s="373"/>
      <c r="L122" s="359"/>
      <c r="M122" s="23" t="s">
        <v>430</v>
      </c>
      <c r="N122" s="50" t="s">
        <v>432</v>
      </c>
    </row>
    <row r="123" spans="10:14" ht="30.75" thickBot="1" x14ac:dyDescent="0.25">
      <c r="J123" s="359"/>
      <c r="K123" s="373"/>
      <c r="L123" s="359"/>
      <c r="M123" s="23" t="s">
        <v>429</v>
      </c>
      <c r="N123" s="50" t="s">
        <v>433</v>
      </c>
    </row>
    <row r="124" spans="10:14" ht="15.75" thickBot="1" x14ac:dyDescent="0.25">
      <c r="J124" s="359"/>
      <c r="K124" s="373"/>
      <c r="L124" s="359"/>
      <c r="M124" s="23" t="s">
        <v>434</v>
      </c>
      <c r="N124" s="50" t="s">
        <v>435</v>
      </c>
    </row>
    <row r="125" spans="10:14" ht="45.75" thickBot="1" x14ac:dyDescent="0.25">
      <c r="J125" s="359"/>
      <c r="K125" s="373"/>
      <c r="L125" s="300" t="s">
        <v>437</v>
      </c>
      <c r="M125" s="23" t="s">
        <v>438</v>
      </c>
      <c r="N125" s="50" t="s">
        <v>439</v>
      </c>
    </row>
    <row r="126" spans="10:14" ht="60.75" thickBot="1" x14ac:dyDescent="0.25">
      <c r="J126" s="359"/>
      <c r="K126" s="373"/>
      <c r="L126" s="301"/>
      <c r="M126" s="23" t="s">
        <v>440</v>
      </c>
      <c r="N126" s="50" t="s">
        <v>441</v>
      </c>
    </row>
    <row r="127" spans="10:14" ht="45.75" thickBot="1" x14ac:dyDescent="0.25">
      <c r="J127" s="359"/>
      <c r="K127" s="373"/>
      <c r="L127" s="301"/>
      <c r="M127" s="23" t="s">
        <v>442</v>
      </c>
      <c r="N127" s="50" t="s">
        <v>445</v>
      </c>
    </row>
    <row r="128" spans="10:14" ht="30.75" thickBot="1" x14ac:dyDescent="0.25">
      <c r="J128" s="359"/>
      <c r="K128" s="373"/>
      <c r="L128" s="301"/>
      <c r="M128" s="23" t="s">
        <v>443</v>
      </c>
      <c r="N128" s="50" t="s">
        <v>446</v>
      </c>
    </row>
    <row r="129" spans="10:14" ht="45.75" thickBot="1" x14ac:dyDescent="0.25">
      <c r="J129" s="359"/>
      <c r="K129" s="373"/>
      <c r="L129" s="302"/>
      <c r="M129" s="23" t="s">
        <v>444</v>
      </c>
      <c r="N129" s="50" t="s">
        <v>447</v>
      </c>
    </row>
    <row r="130" spans="10:14" ht="75.75" thickBot="1" x14ac:dyDescent="0.25">
      <c r="J130" s="359"/>
      <c r="K130" s="371" t="s">
        <v>263</v>
      </c>
      <c r="L130" s="359" t="s">
        <v>448</v>
      </c>
      <c r="M130" s="23" t="s">
        <v>449</v>
      </c>
      <c r="N130" s="50" t="s">
        <v>450</v>
      </c>
    </row>
    <row r="131" spans="10:14" ht="90.75" thickBot="1" x14ac:dyDescent="0.25">
      <c r="J131" s="359"/>
      <c r="K131" s="372"/>
      <c r="L131" s="359"/>
      <c r="M131" s="23" t="s">
        <v>451</v>
      </c>
      <c r="N131" s="50" t="s">
        <v>452</v>
      </c>
    </row>
    <row r="132" spans="10:14" ht="75.75" thickBot="1" x14ac:dyDescent="0.25">
      <c r="J132" s="359"/>
      <c r="K132" s="372"/>
      <c r="L132" s="359"/>
      <c r="M132" s="23" t="s">
        <v>453</v>
      </c>
      <c r="N132" s="50" t="s">
        <v>454</v>
      </c>
    </row>
    <row r="133" spans="10:14" ht="105.75" thickBot="1" x14ac:dyDescent="0.25">
      <c r="J133" s="359"/>
      <c r="K133" s="372"/>
      <c r="L133" s="359"/>
      <c r="M133" s="23" t="s">
        <v>455</v>
      </c>
      <c r="N133" s="50" t="s">
        <v>456</v>
      </c>
    </row>
    <row r="134" spans="10:14" ht="90.75" thickBot="1" x14ac:dyDescent="0.25">
      <c r="J134" s="359"/>
      <c r="K134" s="372"/>
      <c r="L134" s="359"/>
      <c r="M134" s="23" t="s">
        <v>457</v>
      </c>
      <c r="N134" s="50" t="s">
        <v>458</v>
      </c>
    </row>
    <row r="135" spans="10:14" ht="45.75" thickBot="1" x14ac:dyDescent="0.25">
      <c r="J135" s="359"/>
      <c r="K135" s="372"/>
      <c r="L135" s="359"/>
      <c r="M135" s="23" t="s">
        <v>459</v>
      </c>
      <c r="N135" s="50" t="s">
        <v>460</v>
      </c>
    </row>
    <row r="136" spans="10:14" ht="45.75" thickBot="1" x14ac:dyDescent="0.25">
      <c r="J136" s="359"/>
      <c r="K136" s="372"/>
      <c r="L136" s="23" t="s">
        <v>264</v>
      </c>
      <c r="M136" s="23"/>
      <c r="N136" s="50" t="s">
        <v>265</v>
      </c>
    </row>
    <row r="137" spans="10:14" ht="75.75" thickBot="1" x14ac:dyDescent="0.25">
      <c r="J137" s="359"/>
      <c r="K137" s="372"/>
      <c r="L137" s="300" t="s">
        <v>266</v>
      </c>
      <c r="M137" s="23" t="s">
        <v>461</v>
      </c>
      <c r="N137" s="50" t="s">
        <v>462</v>
      </c>
    </row>
    <row r="138" spans="10:14" ht="45.75" thickBot="1" x14ac:dyDescent="0.25">
      <c r="J138" s="359"/>
      <c r="K138" s="372"/>
      <c r="L138" s="301"/>
      <c r="M138" s="23" t="s">
        <v>463</v>
      </c>
      <c r="N138" s="50" t="s">
        <v>464</v>
      </c>
    </row>
    <row r="139" spans="10:14" ht="90.75" thickBot="1" x14ac:dyDescent="0.25">
      <c r="J139" s="359"/>
      <c r="K139" s="372"/>
      <c r="L139" s="301"/>
      <c r="M139" s="23" t="s">
        <v>465</v>
      </c>
      <c r="N139" s="50" t="s">
        <v>466</v>
      </c>
    </row>
    <row r="140" spans="10:14" ht="45.75" thickBot="1" x14ac:dyDescent="0.25">
      <c r="J140" s="359"/>
      <c r="K140" s="372"/>
      <c r="L140" s="301"/>
      <c r="M140" s="23" t="s">
        <v>467</v>
      </c>
      <c r="N140" s="50" t="s">
        <v>468</v>
      </c>
    </row>
    <row r="141" spans="10:14" ht="45.75" thickBot="1" x14ac:dyDescent="0.25">
      <c r="J141" s="359"/>
      <c r="K141" s="372"/>
      <c r="L141" s="301"/>
      <c r="M141" s="23" t="s">
        <v>469</v>
      </c>
      <c r="N141" s="50" t="s">
        <v>470</v>
      </c>
    </row>
    <row r="142" spans="10:14" ht="30.75" thickBot="1" x14ac:dyDescent="0.25">
      <c r="J142" s="359"/>
      <c r="K142" s="372"/>
      <c r="L142" s="301"/>
      <c r="M142" s="23" t="s">
        <v>472</v>
      </c>
      <c r="N142" s="50" t="s">
        <v>471</v>
      </c>
    </row>
    <row r="143" spans="10:14" ht="45.75" thickBot="1" x14ac:dyDescent="0.25">
      <c r="J143" s="359"/>
      <c r="K143" s="372"/>
      <c r="L143" s="301"/>
      <c r="M143" s="23" t="s">
        <v>473</v>
      </c>
      <c r="N143" s="50" t="s">
        <v>474</v>
      </c>
    </row>
    <row r="144" spans="10:14" ht="45.75" thickBot="1" x14ac:dyDescent="0.25">
      <c r="J144" s="359"/>
      <c r="K144" s="372"/>
      <c r="L144" s="301"/>
      <c r="M144" s="23" t="s">
        <v>475</v>
      </c>
      <c r="N144" s="50" t="s">
        <v>476</v>
      </c>
    </row>
    <row r="145" spans="10:14" ht="45.75" thickBot="1" x14ac:dyDescent="0.25">
      <c r="J145" s="359"/>
      <c r="K145" s="372"/>
      <c r="L145" s="301"/>
      <c r="M145" s="23" t="s">
        <v>477</v>
      </c>
      <c r="N145" s="50" t="s">
        <v>478</v>
      </c>
    </row>
    <row r="146" spans="10:14" ht="75.75" thickBot="1" x14ac:dyDescent="0.25">
      <c r="J146" s="359"/>
      <c r="K146" s="372"/>
      <c r="L146" s="301"/>
      <c r="M146" s="23" t="s">
        <v>479</v>
      </c>
      <c r="N146" s="50" t="s">
        <v>480</v>
      </c>
    </row>
    <row r="147" spans="10:14" ht="45.75" thickBot="1" x14ac:dyDescent="0.25">
      <c r="J147" s="359"/>
      <c r="K147" s="372"/>
      <c r="L147" s="302"/>
      <c r="M147" s="23" t="s">
        <v>481</v>
      </c>
      <c r="N147" s="50" t="s">
        <v>482</v>
      </c>
    </row>
    <row r="148" spans="10:14" ht="90.75" thickBot="1" x14ac:dyDescent="0.25">
      <c r="J148" s="359"/>
      <c r="K148" s="372"/>
      <c r="L148" s="300" t="s">
        <v>483</v>
      </c>
      <c r="M148" s="23" t="s">
        <v>484</v>
      </c>
      <c r="N148" s="50" t="s">
        <v>485</v>
      </c>
    </row>
    <row r="149" spans="10:14" ht="45.75" thickBot="1" x14ac:dyDescent="0.25">
      <c r="J149" s="359"/>
      <c r="K149" s="372"/>
      <c r="L149" s="302"/>
      <c r="M149" s="23" t="s">
        <v>486</v>
      </c>
      <c r="N149" s="50" t="s">
        <v>487</v>
      </c>
    </row>
    <row r="150" spans="10:14" ht="30.75" thickBot="1" x14ac:dyDescent="0.25">
      <c r="J150" s="359"/>
      <c r="K150" s="373" t="s">
        <v>592</v>
      </c>
      <c r="L150" s="300" t="s">
        <v>213</v>
      </c>
      <c r="M150" s="23" t="s">
        <v>488</v>
      </c>
      <c r="N150" s="50" t="s">
        <v>489</v>
      </c>
    </row>
    <row r="151" spans="10:14" ht="45.75" thickBot="1" x14ac:dyDescent="0.25">
      <c r="J151" s="359"/>
      <c r="K151" s="373"/>
      <c r="L151" s="301"/>
      <c r="M151" s="23" t="s">
        <v>490</v>
      </c>
      <c r="N151" s="50" t="s">
        <v>491</v>
      </c>
    </row>
    <row r="152" spans="10:14" ht="75.75" thickBot="1" x14ac:dyDescent="0.25">
      <c r="J152" s="359"/>
      <c r="K152" s="373"/>
      <c r="L152" s="302"/>
      <c r="M152" s="23" t="s">
        <v>492</v>
      </c>
      <c r="N152" s="50" t="s">
        <v>493</v>
      </c>
    </row>
    <row r="153" spans="10:14" ht="30.75" thickBot="1" x14ac:dyDescent="0.25">
      <c r="J153" s="359"/>
      <c r="K153" s="373"/>
      <c r="L153" s="300" t="s">
        <v>494</v>
      </c>
      <c r="M153" s="23" t="s">
        <v>495</v>
      </c>
      <c r="N153" s="50" t="s">
        <v>496</v>
      </c>
    </row>
    <row r="154" spans="10:14" ht="75.75" thickBot="1" x14ac:dyDescent="0.25">
      <c r="J154" s="359"/>
      <c r="K154" s="373"/>
      <c r="L154" s="301"/>
      <c r="M154" s="23" t="s">
        <v>497</v>
      </c>
      <c r="N154" s="50" t="s">
        <v>498</v>
      </c>
    </row>
    <row r="155" spans="10:14" ht="90.75" thickBot="1" x14ac:dyDescent="0.25">
      <c r="J155" s="359"/>
      <c r="K155" s="373"/>
      <c r="L155" s="301"/>
      <c r="M155" s="23" t="s">
        <v>499</v>
      </c>
      <c r="N155" s="50" t="s">
        <v>500</v>
      </c>
    </row>
    <row r="156" spans="10:14" ht="75.75" thickBot="1" x14ac:dyDescent="0.25">
      <c r="J156" s="359"/>
      <c r="K156" s="373"/>
      <c r="L156" s="301"/>
      <c r="M156" s="23" t="s">
        <v>501</v>
      </c>
      <c r="N156" s="50" t="s">
        <v>502</v>
      </c>
    </row>
    <row r="157" spans="10:14" ht="60.75" thickBot="1" x14ac:dyDescent="0.25">
      <c r="J157" s="359"/>
      <c r="K157" s="373"/>
      <c r="L157" s="301"/>
      <c r="M157" s="23" t="s">
        <v>503</v>
      </c>
      <c r="N157" s="50" t="s">
        <v>504</v>
      </c>
    </row>
    <row r="158" spans="10:14" ht="75.75" thickBot="1" x14ac:dyDescent="0.25">
      <c r="J158" s="359"/>
      <c r="K158" s="373"/>
      <c r="L158" s="302"/>
      <c r="M158" s="23" t="s">
        <v>505</v>
      </c>
      <c r="N158" s="50" t="s">
        <v>506</v>
      </c>
    </row>
    <row r="159" spans="10:14" ht="75.75" thickBot="1" x14ac:dyDescent="0.25">
      <c r="J159" s="359"/>
      <c r="K159" s="373"/>
      <c r="L159" s="359" t="s">
        <v>507</v>
      </c>
      <c r="M159" s="23" t="s">
        <v>508</v>
      </c>
      <c r="N159" s="50" t="s">
        <v>509</v>
      </c>
    </row>
    <row r="160" spans="10:14" ht="30.75" thickBot="1" x14ac:dyDescent="0.25">
      <c r="J160" s="359"/>
      <c r="K160" s="373"/>
      <c r="L160" s="359"/>
      <c r="M160" s="23" t="s">
        <v>510</v>
      </c>
      <c r="N160" s="50" t="s">
        <v>511</v>
      </c>
    </row>
    <row r="161" spans="10:14" ht="45.75" thickBot="1" x14ac:dyDescent="0.25">
      <c r="J161" s="359"/>
      <c r="K161" s="373"/>
      <c r="L161" s="359"/>
      <c r="M161" s="23" t="s">
        <v>512</v>
      </c>
      <c r="N161" s="50" t="s">
        <v>513</v>
      </c>
    </row>
    <row r="162" spans="10:14" ht="30.75" thickBot="1" x14ac:dyDescent="0.25">
      <c r="J162" s="359"/>
      <c r="K162" s="373"/>
      <c r="L162" s="359"/>
      <c r="M162" s="23" t="s">
        <v>514</v>
      </c>
      <c r="N162" s="50" t="s">
        <v>515</v>
      </c>
    </row>
    <row r="163" spans="10:14" ht="45.75" thickBot="1" x14ac:dyDescent="0.25">
      <c r="J163" s="359"/>
      <c r="K163" s="373"/>
      <c r="L163" s="359"/>
      <c r="M163" s="23" t="s">
        <v>516</v>
      </c>
      <c r="N163" s="50" t="s">
        <v>517</v>
      </c>
    </row>
    <row r="164" spans="10:14" ht="30.75" thickBot="1" x14ac:dyDescent="0.25">
      <c r="J164" s="359"/>
      <c r="K164" s="373"/>
      <c r="L164" s="359"/>
      <c r="M164" s="23" t="s">
        <v>518</v>
      </c>
      <c r="N164" s="50" t="s">
        <v>519</v>
      </c>
    </row>
    <row r="165" spans="10:14" ht="90.75" thickBot="1" x14ac:dyDescent="0.25">
      <c r="J165" s="359"/>
      <c r="K165" s="373"/>
      <c r="L165" s="359" t="s">
        <v>520</v>
      </c>
      <c r="M165" s="23" t="s">
        <v>521</v>
      </c>
      <c r="N165" s="50" t="s">
        <v>522</v>
      </c>
    </row>
    <row r="166" spans="10:14" ht="90.75" thickBot="1" x14ac:dyDescent="0.25">
      <c r="J166" s="359"/>
      <c r="K166" s="373"/>
      <c r="L166" s="359"/>
      <c r="M166" s="23" t="s">
        <v>523</v>
      </c>
      <c r="N166" s="50" t="s">
        <v>524</v>
      </c>
    </row>
    <row r="167" spans="10:14" ht="30.75" thickBot="1" x14ac:dyDescent="0.25">
      <c r="J167" s="359"/>
      <c r="K167" s="373"/>
      <c r="L167" s="359"/>
      <c r="M167" s="23" t="s">
        <v>525</v>
      </c>
      <c r="N167" s="50" t="s">
        <v>526</v>
      </c>
    </row>
    <row r="168" spans="10:14" ht="45.75" thickBot="1" x14ac:dyDescent="0.25">
      <c r="J168" s="359"/>
      <c r="K168" s="373"/>
      <c r="L168" s="359"/>
      <c r="M168" s="23" t="s">
        <v>527</v>
      </c>
      <c r="N168" s="50" t="s">
        <v>528</v>
      </c>
    </row>
    <row r="169" spans="10:14" ht="45.75" thickBot="1" x14ac:dyDescent="0.25">
      <c r="J169" s="359"/>
      <c r="K169" s="373"/>
      <c r="L169" s="359"/>
      <c r="M169" s="23" t="s">
        <v>529</v>
      </c>
      <c r="N169" s="50" t="s">
        <v>530</v>
      </c>
    </row>
    <row r="170" spans="10:14" ht="15.75" thickBot="1" x14ac:dyDescent="0.25">
      <c r="J170" s="359"/>
      <c r="K170" s="373"/>
      <c r="L170" s="359"/>
      <c r="M170" s="23" t="s">
        <v>531</v>
      </c>
      <c r="N170" s="50" t="s">
        <v>532</v>
      </c>
    </row>
    <row r="171" spans="10:14" ht="15.75" thickBot="1" x14ac:dyDescent="0.25">
      <c r="J171" s="359"/>
      <c r="K171" s="373"/>
      <c r="L171" s="359"/>
      <c r="M171" s="23" t="s">
        <v>533</v>
      </c>
      <c r="N171" s="50" t="s">
        <v>534</v>
      </c>
    </row>
    <row r="172" spans="10:14" ht="75.75" thickBot="1" x14ac:dyDescent="0.25">
      <c r="J172" s="359"/>
      <c r="K172" s="373"/>
      <c r="L172" s="359" t="s">
        <v>535</v>
      </c>
      <c r="M172" s="23" t="s">
        <v>536</v>
      </c>
      <c r="N172" s="50" t="s">
        <v>537</v>
      </c>
    </row>
    <row r="173" spans="10:14" ht="45.75" thickBot="1" x14ac:dyDescent="0.25">
      <c r="J173" s="359"/>
      <c r="K173" s="373"/>
      <c r="L173" s="359"/>
      <c r="M173" s="23" t="s">
        <v>538</v>
      </c>
      <c r="N173" s="50" t="s">
        <v>539</v>
      </c>
    </row>
    <row r="174" spans="10:14" ht="45.75" thickBot="1" x14ac:dyDescent="0.25">
      <c r="J174" s="359"/>
      <c r="K174" s="373"/>
      <c r="L174" s="359"/>
      <c r="M174" s="23" t="s">
        <v>540</v>
      </c>
      <c r="N174" s="50" t="s">
        <v>541</v>
      </c>
    </row>
    <row r="175" spans="10:14" ht="60.75" thickBot="1" x14ac:dyDescent="0.25">
      <c r="J175" s="359"/>
      <c r="K175" s="373"/>
      <c r="L175" s="359"/>
      <c r="M175" s="23" t="s">
        <v>542</v>
      </c>
      <c r="N175" s="50" t="s">
        <v>543</v>
      </c>
    </row>
    <row r="176" spans="10:14" ht="60.75" thickBot="1" x14ac:dyDescent="0.25">
      <c r="J176" s="359"/>
      <c r="K176" s="373"/>
      <c r="L176" s="359"/>
      <c r="M176" s="23" t="s">
        <v>544</v>
      </c>
      <c r="N176" s="50" t="s">
        <v>545</v>
      </c>
    </row>
    <row r="177" spans="10:14" ht="135.75" thickBot="1" x14ac:dyDescent="0.25">
      <c r="J177" s="359"/>
      <c r="K177" s="373"/>
      <c r="L177" s="359" t="s">
        <v>546</v>
      </c>
      <c r="M177" s="23" t="s">
        <v>547</v>
      </c>
      <c r="N177" s="50" t="s">
        <v>548</v>
      </c>
    </row>
    <row r="178" spans="10:14" ht="45.75" thickBot="1" x14ac:dyDescent="0.25">
      <c r="J178" s="359"/>
      <c r="K178" s="373"/>
      <c r="L178" s="359"/>
      <c r="M178" s="23" t="s">
        <v>549</v>
      </c>
      <c r="N178" s="50" t="s">
        <v>550</v>
      </c>
    </row>
    <row r="179" spans="10:14" ht="45.75" thickBot="1" x14ac:dyDescent="0.25">
      <c r="J179" s="359"/>
      <c r="K179" s="373"/>
      <c r="L179" s="359"/>
      <c r="M179" s="23" t="s">
        <v>551</v>
      </c>
      <c r="N179" s="58" t="s">
        <v>552</v>
      </c>
    </row>
    <row r="180" spans="10:14" ht="105.75" thickBot="1" x14ac:dyDescent="0.25">
      <c r="J180" s="359"/>
      <c r="K180" s="373"/>
      <c r="L180" s="359"/>
      <c r="M180" s="23" t="s">
        <v>553</v>
      </c>
      <c r="N180" s="50" t="s">
        <v>554</v>
      </c>
    </row>
    <row r="181" spans="10:14" ht="45.75" thickBot="1" x14ac:dyDescent="0.25">
      <c r="J181" s="359"/>
      <c r="K181" s="373"/>
      <c r="L181" s="359" t="s">
        <v>555</v>
      </c>
      <c r="M181" s="23" t="s">
        <v>556</v>
      </c>
      <c r="N181" s="50" t="s">
        <v>557</v>
      </c>
    </row>
    <row r="182" spans="10:14" ht="30.75" thickBot="1" x14ac:dyDescent="0.25">
      <c r="J182" s="359"/>
      <c r="K182" s="373"/>
      <c r="L182" s="359"/>
      <c r="M182" s="23" t="s">
        <v>558</v>
      </c>
      <c r="N182" s="50" t="s">
        <v>559</v>
      </c>
    </row>
    <row r="183" spans="10:14" ht="30.75" thickBot="1" x14ac:dyDescent="0.25">
      <c r="J183" s="359"/>
      <c r="K183" s="373"/>
      <c r="L183" s="359"/>
      <c r="M183" s="23" t="s">
        <v>560</v>
      </c>
      <c r="N183" s="50" t="s">
        <v>561</v>
      </c>
    </row>
    <row r="184" spans="10:14" ht="45.75" thickBot="1" x14ac:dyDescent="0.25">
      <c r="J184" s="359"/>
      <c r="K184" s="373"/>
      <c r="L184" s="359"/>
      <c r="M184" s="23" t="s">
        <v>562</v>
      </c>
      <c r="N184" s="50" t="s">
        <v>563</v>
      </c>
    </row>
    <row r="185" spans="10:14" ht="45.75" thickBot="1" x14ac:dyDescent="0.25">
      <c r="J185" s="359"/>
      <c r="K185" s="373"/>
      <c r="L185" s="359"/>
      <c r="M185" s="23" t="s">
        <v>564</v>
      </c>
      <c r="N185" s="50" t="s">
        <v>565</v>
      </c>
    </row>
    <row r="186" spans="10:14" ht="45.75" thickBot="1" x14ac:dyDescent="0.25">
      <c r="J186" s="359"/>
      <c r="K186" s="373"/>
      <c r="L186" s="359"/>
      <c r="M186" s="23" t="s">
        <v>566</v>
      </c>
      <c r="N186" s="50" t="s">
        <v>567</v>
      </c>
    </row>
    <row r="187" spans="10:14" ht="45.75" thickBot="1" x14ac:dyDescent="0.25">
      <c r="J187" s="359"/>
      <c r="K187" s="373"/>
      <c r="L187" s="359"/>
      <c r="M187" s="23" t="s">
        <v>568</v>
      </c>
      <c r="N187" s="50" t="s">
        <v>569</v>
      </c>
    </row>
    <row r="188" spans="10:14" ht="45.75" thickBot="1" x14ac:dyDescent="0.25">
      <c r="J188" s="359"/>
      <c r="K188" s="373"/>
      <c r="L188" s="359" t="s">
        <v>570</v>
      </c>
      <c r="M188" s="23" t="s">
        <v>571</v>
      </c>
      <c r="N188" s="50" t="s">
        <v>572</v>
      </c>
    </row>
    <row r="189" spans="10:14" ht="45.75" thickBot="1" x14ac:dyDescent="0.25">
      <c r="J189" s="359"/>
      <c r="K189" s="373"/>
      <c r="L189" s="359"/>
      <c r="M189" s="23" t="s">
        <v>573</v>
      </c>
      <c r="N189" s="50" t="s">
        <v>574</v>
      </c>
    </row>
    <row r="190" spans="10:14" ht="30.75" thickBot="1" x14ac:dyDescent="0.25">
      <c r="J190" s="359"/>
      <c r="K190" s="373"/>
      <c r="L190" s="359"/>
      <c r="M190" s="23" t="s">
        <v>575</v>
      </c>
      <c r="N190" s="50" t="s">
        <v>576</v>
      </c>
    </row>
    <row r="191" spans="10:14" ht="45.75" thickBot="1" x14ac:dyDescent="0.25">
      <c r="J191" s="359"/>
      <c r="K191" s="373"/>
      <c r="L191" s="359"/>
      <c r="M191" s="23" t="s">
        <v>577</v>
      </c>
      <c r="N191" s="50" t="s">
        <v>578</v>
      </c>
    </row>
    <row r="192" spans="10:14" ht="75.75" thickBot="1" x14ac:dyDescent="0.25">
      <c r="J192" s="359"/>
      <c r="K192" s="373"/>
      <c r="L192" s="359"/>
      <c r="M192" s="23" t="s">
        <v>579</v>
      </c>
      <c r="N192" s="50" t="s">
        <v>580</v>
      </c>
    </row>
    <row r="193" spans="10:14" ht="45.75" thickBot="1" x14ac:dyDescent="0.25">
      <c r="J193" s="359"/>
      <c r="K193" s="373"/>
      <c r="L193" s="359"/>
      <c r="M193" s="23" t="s">
        <v>581</v>
      </c>
      <c r="N193" s="50" t="s">
        <v>582</v>
      </c>
    </row>
    <row r="194" spans="10:14" ht="30.75" thickBot="1" x14ac:dyDescent="0.25">
      <c r="J194" s="359"/>
      <c r="K194" s="373"/>
      <c r="L194" s="359" t="s">
        <v>583</v>
      </c>
      <c r="M194" s="23" t="s">
        <v>584</v>
      </c>
      <c r="N194" s="50" t="s">
        <v>585</v>
      </c>
    </row>
    <row r="195" spans="10:14" ht="60.75" thickBot="1" x14ac:dyDescent="0.25">
      <c r="J195" s="359"/>
      <c r="K195" s="373"/>
      <c r="L195" s="359"/>
      <c r="M195" s="23" t="s">
        <v>586</v>
      </c>
      <c r="N195" s="50" t="s">
        <v>587</v>
      </c>
    </row>
    <row r="196" spans="10:14" ht="45.75" thickBot="1" x14ac:dyDescent="0.25">
      <c r="J196" s="359"/>
      <c r="K196" s="373"/>
      <c r="L196" s="359"/>
      <c r="M196" s="23" t="s">
        <v>588</v>
      </c>
      <c r="N196" s="50" t="s">
        <v>589</v>
      </c>
    </row>
    <row r="197" spans="10:14" ht="30" x14ac:dyDescent="0.2">
      <c r="J197" s="359"/>
      <c r="K197" s="371"/>
      <c r="L197" s="300"/>
      <c r="M197" s="56" t="s">
        <v>590</v>
      </c>
      <c r="N197" s="60" t="s">
        <v>591</v>
      </c>
    </row>
    <row r="198" spans="10:14" ht="15.75" x14ac:dyDescent="0.2">
      <c r="J198" s="98"/>
      <c r="K198" s="103"/>
      <c r="L198" s="100"/>
      <c r="M198" s="56"/>
      <c r="N198" s="59"/>
    </row>
    <row r="199" spans="10:14" ht="23.25" x14ac:dyDescent="0.2">
      <c r="J199" s="23"/>
      <c r="K199" s="356" t="s">
        <v>594</v>
      </c>
      <c r="L199" s="356"/>
      <c r="M199" s="356"/>
      <c r="N199" s="356"/>
    </row>
    <row r="200" spans="10:14" ht="18.75" x14ac:dyDescent="0.2">
      <c r="J200" s="56"/>
      <c r="K200" s="63"/>
      <c r="L200" s="64"/>
      <c r="M200" s="64"/>
      <c r="N200" s="64"/>
    </row>
    <row r="201" spans="10:14" ht="15" x14ac:dyDescent="0.2">
      <c r="J201" s="62" t="s">
        <v>308</v>
      </c>
      <c r="K201" s="65" t="s">
        <v>149</v>
      </c>
      <c r="L201" s="65" t="s">
        <v>257</v>
      </c>
      <c r="M201" s="65" t="s">
        <v>150</v>
      </c>
      <c r="N201" s="65" t="s">
        <v>218</v>
      </c>
    </row>
    <row r="202" spans="10:14" ht="45" x14ac:dyDescent="0.2">
      <c r="J202" s="300" t="s">
        <v>653</v>
      </c>
      <c r="K202" s="373" t="s">
        <v>593</v>
      </c>
      <c r="L202" s="359" t="s">
        <v>597</v>
      </c>
      <c r="M202" s="57" t="s">
        <v>598</v>
      </c>
      <c r="N202" s="61" t="s">
        <v>599</v>
      </c>
    </row>
    <row r="203" spans="10:14" ht="45.75" thickBot="1" x14ac:dyDescent="0.25">
      <c r="J203" s="301"/>
      <c r="K203" s="373"/>
      <c r="L203" s="359"/>
      <c r="M203" s="23" t="s">
        <v>600</v>
      </c>
      <c r="N203" s="50" t="s">
        <v>601</v>
      </c>
    </row>
    <row r="204" spans="10:14" ht="90.75" thickBot="1" x14ac:dyDescent="0.25">
      <c r="J204" s="301"/>
      <c r="K204" s="373"/>
      <c r="L204" s="359"/>
      <c r="M204" s="23" t="s">
        <v>602</v>
      </c>
      <c r="N204" s="50" t="s">
        <v>603</v>
      </c>
    </row>
    <row r="205" spans="10:14" ht="45.75" thickBot="1" x14ac:dyDescent="0.25">
      <c r="J205" s="301"/>
      <c r="K205" s="373"/>
      <c r="L205" s="359"/>
      <c r="M205" s="23" t="s">
        <v>604</v>
      </c>
      <c r="N205" s="50" t="s">
        <v>605</v>
      </c>
    </row>
    <row r="206" spans="10:14" ht="45.75" thickBot="1" x14ac:dyDescent="0.25">
      <c r="J206" s="301"/>
      <c r="K206" s="373"/>
      <c r="L206" s="359"/>
      <c r="M206" s="23" t="s">
        <v>606</v>
      </c>
      <c r="N206" s="50" t="s">
        <v>607</v>
      </c>
    </row>
    <row r="207" spans="10:14" ht="45.75" thickBot="1" x14ac:dyDescent="0.25">
      <c r="J207" s="301"/>
      <c r="K207" s="373" t="s">
        <v>608</v>
      </c>
      <c r="L207" s="359" t="s">
        <v>612</v>
      </c>
      <c r="M207" s="23" t="s">
        <v>609</v>
      </c>
      <c r="N207" s="50" t="s">
        <v>610</v>
      </c>
    </row>
    <row r="208" spans="10:14" ht="30.75" thickBot="1" x14ac:dyDescent="0.25">
      <c r="J208" s="301"/>
      <c r="K208" s="373"/>
      <c r="L208" s="359"/>
      <c r="M208" s="23" t="s">
        <v>611</v>
      </c>
      <c r="N208" s="50" t="s">
        <v>613</v>
      </c>
    </row>
    <row r="209" spans="10:14" ht="45.75" thickBot="1" x14ac:dyDescent="0.25">
      <c r="J209" s="301"/>
      <c r="K209" s="373"/>
      <c r="L209" s="359" t="s">
        <v>614</v>
      </c>
      <c r="M209" s="23" t="s">
        <v>615</v>
      </c>
      <c r="N209" s="50" t="s">
        <v>616</v>
      </c>
    </row>
    <row r="210" spans="10:14" ht="75.75" thickBot="1" x14ac:dyDescent="0.25">
      <c r="J210" s="301"/>
      <c r="K210" s="373"/>
      <c r="L210" s="359"/>
      <c r="M210" s="23" t="s">
        <v>617</v>
      </c>
      <c r="N210" s="50" t="s">
        <v>618</v>
      </c>
    </row>
    <row r="211" spans="10:14" ht="30.75" thickBot="1" x14ac:dyDescent="0.25">
      <c r="J211" s="301"/>
      <c r="K211" s="373"/>
      <c r="L211" s="300" t="s">
        <v>619</v>
      </c>
      <c r="M211" s="23" t="s">
        <v>620</v>
      </c>
      <c r="N211" s="50" t="s">
        <v>621</v>
      </c>
    </row>
    <row r="212" spans="10:14" ht="45.75" thickBot="1" x14ac:dyDescent="0.25">
      <c r="J212" s="301"/>
      <c r="K212" s="373"/>
      <c r="L212" s="301"/>
      <c r="M212" s="23" t="s">
        <v>622</v>
      </c>
      <c r="N212" s="50" t="s">
        <v>623</v>
      </c>
    </row>
    <row r="213" spans="10:14" ht="45.75" thickBot="1" x14ac:dyDescent="0.25">
      <c r="J213" s="301"/>
      <c r="K213" s="373"/>
      <c r="L213" s="302"/>
      <c r="M213" s="23" t="s">
        <v>624</v>
      </c>
      <c r="N213" s="50" t="s">
        <v>625</v>
      </c>
    </row>
    <row r="214" spans="10:14" ht="60.75" thickBot="1" x14ac:dyDescent="0.25">
      <c r="J214" s="301"/>
      <c r="K214" s="371" t="s">
        <v>626</v>
      </c>
      <c r="L214" s="359" t="s">
        <v>627</v>
      </c>
      <c r="M214" s="23" t="s">
        <v>628</v>
      </c>
      <c r="N214" s="50" t="s">
        <v>629</v>
      </c>
    </row>
    <row r="215" spans="10:14" ht="45.75" thickBot="1" x14ac:dyDescent="0.25">
      <c r="J215" s="301"/>
      <c r="K215" s="372"/>
      <c r="L215" s="359"/>
      <c r="M215" s="23" t="s">
        <v>630</v>
      </c>
      <c r="N215" s="50" t="s">
        <v>631</v>
      </c>
    </row>
    <row r="216" spans="10:14" ht="45.75" thickBot="1" x14ac:dyDescent="0.25">
      <c r="J216" s="301"/>
      <c r="K216" s="372"/>
      <c r="L216" s="300" t="s">
        <v>632</v>
      </c>
      <c r="M216" s="23" t="s">
        <v>633</v>
      </c>
      <c r="N216" s="50" t="s">
        <v>634</v>
      </c>
    </row>
    <row r="217" spans="10:14" ht="105.75" thickBot="1" x14ac:dyDescent="0.25">
      <c r="J217" s="301"/>
      <c r="K217" s="372"/>
      <c r="L217" s="301"/>
      <c r="M217" s="23" t="s">
        <v>635</v>
      </c>
      <c r="N217" s="50" t="s">
        <v>636</v>
      </c>
    </row>
    <row r="218" spans="10:14" ht="30.75" thickBot="1" x14ac:dyDescent="0.25">
      <c r="J218" s="301"/>
      <c r="K218" s="372"/>
      <c r="L218" s="301"/>
      <c r="M218" s="23" t="s">
        <v>637</v>
      </c>
      <c r="N218" s="50" t="s">
        <v>638</v>
      </c>
    </row>
    <row r="219" spans="10:14" ht="105.75" thickBot="1" x14ac:dyDescent="0.25">
      <c r="J219" s="301"/>
      <c r="K219" s="372"/>
      <c r="L219" s="301"/>
      <c r="M219" s="23" t="s">
        <v>639</v>
      </c>
      <c r="N219" s="50" t="s">
        <v>640</v>
      </c>
    </row>
    <row r="220" spans="10:14" ht="45.75" thickBot="1" x14ac:dyDescent="0.25">
      <c r="J220" s="301"/>
      <c r="K220" s="372"/>
      <c r="L220" s="302"/>
      <c r="M220" s="23" t="s">
        <v>641</v>
      </c>
      <c r="N220" s="50" t="s">
        <v>642</v>
      </c>
    </row>
    <row r="221" spans="10:14" ht="45.75" thickBot="1" x14ac:dyDescent="0.25">
      <c r="J221" s="301"/>
      <c r="K221" s="372"/>
      <c r="L221" s="300" t="s">
        <v>643</v>
      </c>
      <c r="M221" s="23" t="s">
        <v>644</v>
      </c>
      <c r="N221" s="50" t="s">
        <v>645</v>
      </c>
    </row>
    <row r="222" spans="10:14" ht="45.75" thickBot="1" x14ac:dyDescent="0.25">
      <c r="J222" s="301"/>
      <c r="K222" s="372"/>
      <c r="L222" s="301"/>
      <c r="M222" s="23" t="s">
        <v>646</v>
      </c>
      <c r="N222" s="50" t="s">
        <v>647</v>
      </c>
    </row>
    <row r="223" spans="10:14" ht="90.75" thickBot="1" x14ac:dyDescent="0.25">
      <c r="J223" s="301"/>
      <c r="K223" s="372"/>
      <c r="L223" s="301"/>
      <c r="M223" s="23" t="s">
        <v>648</v>
      </c>
      <c r="N223" s="50" t="s">
        <v>649</v>
      </c>
    </row>
    <row r="224" spans="10:14" ht="30.75" thickBot="1" x14ac:dyDescent="0.25">
      <c r="J224" s="302"/>
      <c r="K224" s="372"/>
      <c r="L224" s="302"/>
      <c r="M224" s="23" t="s">
        <v>650</v>
      </c>
      <c r="N224" s="50" t="s">
        <v>651</v>
      </c>
    </row>
    <row r="225" spans="10:14" ht="16.5" thickBot="1" x14ac:dyDescent="0.25">
      <c r="J225" s="102"/>
      <c r="K225" s="99"/>
      <c r="L225" s="102"/>
      <c r="M225" s="23"/>
      <c r="N225" s="50"/>
    </row>
    <row r="226" spans="10:14" ht="15.75" x14ac:dyDescent="0.2">
      <c r="J226" s="101"/>
      <c r="K226" s="54"/>
      <c r="L226" s="101"/>
      <c r="M226" s="56"/>
      <c r="N226" s="60"/>
    </row>
    <row r="227" spans="10:14" ht="23.25" x14ac:dyDescent="0.2">
      <c r="J227" s="98"/>
      <c r="K227" s="356" t="s">
        <v>652</v>
      </c>
      <c r="L227" s="356"/>
      <c r="M227" s="356"/>
      <c r="N227" s="356"/>
    </row>
    <row r="228" spans="10:14" ht="15.75" x14ac:dyDescent="0.2">
      <c r="J228" s="56"/>
      <c r="K228" s="53"/>
      <c r="L228" s="101"/>
      <c r="M228" s="56"/>
      <c r="N228" s="60"/>
    </row>
    <row r="229" spans="10:14" ht="15" x14ac:dyDescent="0.2">
      <c r="J229" s="62" t="s">
        <v>308</v>
      </c>
      <c r="K229" s="65" t="s">
        <v>149</v>
      </c>
      <c r="L229" s="65" t="s">
        <v>257</v>
      </c>
      <c r="M229" s="65" t="s">
        <v>150</v>
      </c>
      <c r="N229" s="65" t="s">
        <v>218</v>
      </c>
    </row>
    <row r="230" spans="10:14" ht="60.75" thickBot="1" x14ac:dyDescent="0.25">
      <c r="J230" s="359" t="s">
        <v>654</v>
      </c>
      <c r="K230" s="373" t="s">
        <v>162</v>
      </c>
      <c r="L230" s="300" t="s">
        <v>161</v>
      </c>
      <c r="M230" s="57" t="s">
        <v>655</v>
      </c>
      <c r="N230" s="50" t="s">
        <v>267</v>
      </c>
    </row>
    <row r="231" spans="10:14" ht="90.75" thickBot="1" x14ac:dyDescent="0.25">
      <c r="J231" s="359"/>
      <c r="K231" s="373"/>
      <c r="L231" s="302"/>
      <c r="M231" s="57" t="s">
        <v>656</v>
      </c>
      <c r="N231" s="50" t="s">
        <v>268</v>
      </c>
    </row>
    <row r="232" spans="10:14" ht="75.75" thickBot="1" x14ac:dyDescent="0.25">
      <c r="J232" s="359"/>
      <c r="K232" s="373" t="s">
        <v>160</v>
      </c>
      <c r="L232" s="300" t="s">
        <v>657</v>
      </c>
      <c r="M232" s="57" t="s">
        <v>658</v>
      </c>
      <c r="N232" s="50" t="s">
        <v>269</v>
      </c>
    </row>
    <row r="233" spans="10:14" ht="75.75" thickBot="1" x14ac:dyDescent="0.25">
      <c r="J233" s="359"/>
      <c r="K233" s="373"/>
      <c r="L233" s="301"/>
      <c r="M233" s="57" t="s">
        <v>659</v>
      </c>
      <c r="N233" s="50" t="s">
        <v>660</v>
      </c>
    </row>
    <row r="234" spans="10:14" ht="105.75" thickBot="1" x14ac:dyDescent="0.25">
      <c r="J234" s="359"/>
      <c r="K234" s="373"/>
      <c r="L234" s="302"/>
      <c r="M234" s="57" t="s">
        <v>661</v>
      </c>
      <c r="N234" s="50" t="s">
        <v>270</v>
      </c>
    </row>
    <row r="235" spans="10:14" ht="60.75" thickBot="1" x14ac:dyDescent="0.25">
      <c r="J235" s="359"/>
      <c r="K235" s="371" t="s">
        <v>662</v>
      </c>
      <c r="L235" s="300" t="s">
        <v>663</v>
      </c>
      <c r="M235" s="57" t="s">
        <v>664</v>
      </c>
      <c r="N235" s="50" t="s">
        <v>665</v>
      </c>
    </row>
    <row r="236" spans="10:14" ht="120.75" thickBot="1" x14ac:dyDescent="0.25">
      <c r="J236" s="359"/>
      <c r="K236" s="372"/>
      <c r="L236" s="301"/>
      <c r="M236" s="57" t="s">
        <v>666</v>
      </c>
      <c r="N236" s="50" t="s">
        <v>667</v>
      </c>
    </row>
    <row r="237" spans="10:14" ht="240.75" thickBot="1" x14ac:dyDescent="0.25">
      <c r="J237" s="359"/>
      <c r="K237" s="372"/>
      <c r="L237" s="302"/>
      <c r="M237" s="57" t="s">
        <v>668</v>
      </c>
      <c r="N237" s="50" t="s">
        <v>669</v>
      </c>
    </row>
    <row r="238" spans="10:14" ht="240.75" thickBot="1" x14ac:dyDescent="0.25">
      <c r="J238" s="359"/>
      <c r="K238" s="372"/>
      <c r="L238" s="300" t="s">
        <v>670</v>
      </c>
      <c r="M238" s="57" t="s">
        <v>671</v>
      </c>
      <c r="N238" s="50" t="s">
        <v>672</v>
      </c>
    </row>
    <row r="239" spans="10:14" ht="150.75" thickBot="1" x14ac:dyDescent="0.25">
      <c r="J239" s="359"/>
      <c r="K239" s="372"/>
      <c r="L239" s="302"/>
      <c r="M239" s="57" t="s">
        <v>673</v>
      </c>
      <c r="N239" s="50" t="s">
        <v>674</v>
      </c>
    </row>
    <row r="240" spans="10:14" ht="90.75" thickBot="1" x14ac:dyDescent="0.25">
      <c r="J240" s="359"/>
      <c r="K240" s="372"/>
      <c r="L240" s="300" t="s">
        <v>675</v>
      </c>
      <c r="M240" s="57" t="s">
        <v>676</v>
      </c>
      <c r="N240" s="50" t="s">
        <v>677</v>
      </c>
    </row>
    <row r="241" spans="10:14" ht="30.75" thickBot="1" x14ac:dyDescent="0.25">
      <c r="J241" s="359"/>
      <c r="K241" s="372"/>
      <c r="L241" s="301"/>
      <c r="M241" s="57" t="s">
        <v>678</v>
      </c>
      <c r="N241" s="50" t="s">
        <v>679</v>
      </c>
    </row>
    <row r="242" spans="10:14" ht="30.75" thickBot="1" x14ac:dyDescent="0.25">
      <c r="J242" s="359"/>
      <c r="K242" s="372"/>
      <c r="L242" s="301"/>
      <c r="M242" s="57" t="s">
        <v>680</v>
      </c>
      <c r="N242" s="50" t="s">
        <v>681</v>
      </c>
    </row>
    <row r="243" spans="10:14" ht="75.75" thickBot="1" x14ac:dyDescent="0.25">
      <c r="J243" s="359"/>
      <c r="K243" s="372"/>
      <c r="L243" s="301"/>
      <c r="M243" s="57" t="s">
        <v>682</v>
      </c>
      <c r="N243" s="50" t="s">
        <v>683</v>
      </c>
    </row>
    <row r="244" spans="10:14" ht="30.75" thickBot="1" x14ac:dyDescent="0.25">
      <c r="J244" s="359"/>
      <c r="K244" s="372"/>
      <c r="L244" s="301"/>
      <c r="M244" s="57" t="s">
        <v>684</v>
      </c>
      <c r="N244" s="50" t="s">
        <v>685</v>
      </c>
    </row>
    <row r="245" spans="10:14" ht="30.75" thickBot="1" x14ac:dyDescent="0.25">
      <c r="J245" s="359"/>
      <c r="K245" s="372"/>
      <c r="L245" s="302"/>
      <c r="M245" s="23" t="s">
        <v>686</v>
      </c>
      <c r="N245" s="50" t="s">
        <v>687</v>
      </c>
    </row>
    <row r="246" spans="10:14" ht="60.75" thickBot="1" x14ac:dyDescent="0.25">
      <c r="J246" s="359"/>
      <c r="K246" s="372"/>
      <c r="L246" s="359" t="s">
        <v>167</v>
      </c>
      <c r="M246" s="23" t="s">
        <v>688</v>
      </c>
      <c r="N246" s="50" t="s">
        <v>689</v>
      </c>
    </row>
    <row r="247" spans="10:14" ht="45.75" thickBot="1" x14ac:dyDescent="0.25">
      <c r="J247" s="359"/>
      <c r="K247" s="372"/>
      <c r="L247" s="359"/>
      <c r="M247" s="23" t="s">
        <v>690</v>
      </c>
      <c r="N247" s="50" t="s">
        <v>691</v>
      </c>
    </row>
    <row r="248" spans="10:14" ht="90.75" thickBot="1" x14ac:dyDescent="0.25">
      <c r="J248" s="359"/>
      <c r="K248" s="372"/>
      <c r="L248" s="359"/>
      <c r="M248" s="23" t="s">
        <v>692</v>
      </c>
      <c r="N248" s="50" t="s">
        <v>693</v>
      </c>
    </row>
    <row r="249" spans="10:14" ht="120.75" thickBot="1" x14ac:dyDescent="0.25">
      <c r="J249" s="359"/>
      <c r="K249" s="373" t="s">
        <v>694</v>
      </c>
      <c r="L249" s="359" t="s">
        <v>271</v>
      </c>
      <c r="M249" s="23" t="s">
        <v>695</v>
      </c>
      <c r="N249" s="50" t="s">
        <v>696</v>
      </c>
    </row>
    <row r="250" spans="10:14" ht="75.75" thickBot="1" x14ac:dyDescent="0.25">
      <c r="J250" s="359"/>
      <c r="K250" s="373"/>
      <c r="L250" s="359"/>
      <c r="M250" s="23" t="s">
        <v>697</v>
      </c>
      <c r="N250" s="50" t="s">
        <v>698</v>
      </c>
    </row>
    <row r="251" spans="10:14" ht="105.75" thickBot="1" x14ac:dyDescent="0.25">
      <c r="J251" s="359"/>
      <c r="K251" s="373"/>
      <c r="L251" s="359"/>
      <c r="M251" s="23" t="s">
        <v>699</v>
      </c>
      <c r="N251" s="50" t="s">
        <v>700</v>
      </c>
    </row>
    <row r="252" spans="10:14" ht="30.75" thickBot="1" x14ac:dyDescent="0.25">
      <c r="J252" s="359"/>
      <c r="K252" s="373"/>
      <c r="L252" s="359"/>
      <c r="M252" s="23" t="s">
        <v>701</v>
      </c>
      <c r="N252" s="50" t="s">
        <v>702</v>
      </c>
    </row>
    <row r="253" spans="10:14" ht="90.75" thickBot="1" x14ac:dyDescent="0.25">
      <c r="J253" s="359"/>
      <c r="K253" s="373"/>
      <c r="L253" s="359"/>
      <c r="M253" s="23" t="s">
        <v>703</v>
      </c>
      <c r="N253" s="50" t="s">
        <v>704</v>
      </c>
    </row>
    <row r="254" spans="10:14" ht="90.75" thickBot="1" x14ac:dyDescent="0.25">
      <c r="J254" s="359"/>
      <c r="K254" s="373"/>
      <c r="L254" s="359" t="s">
        <v>715</v>
      </c>
      <c r="M254" s="23" t="s">
        <v>705</v>
      </c>
      <c r="N254" s="50" t="s">
        <v>706</v>
      </c>
    </row>
    <row r="255" spans="10:14" ht="75.75" thickBot="1" x14ac:dyDescent="0.25">
      <c r="J255" s="359"/>
      <c r="K255" s="373"/>
      <c r="L255" s="359"/>
      <c r="M255" s="23" t="s">
        <v>707</v>
      </c>
      <c r="N255" s="50" t="s">
        <v>708</v>
      </c>
    </row>
    <row r="256" spans="10:14" ht="60.75" thickBot="1" x14ac:dyDescent="0.25">
      <c r="J256" s="359"/>
      <c r="K256" s="373"/>
      <c r="L256" s="359"/>
      <c r="M256" s="23" t="s">
        <v>709</v>
      </c>
      <c r="N256" s="50" t="s">
        <v>710</v>
      </c>
    </row>
    <row r="257" spans="10:14" ht="75.75" thickBot="1" x14ac:dyDescent="0.25">
      <c r="J257" s="359"/>
      <c r="K257" s="373"/>
      <c r="L257" s="359"/>
      <c r="M257" s="23" t="s">
        <v>711</v>
      </c>
      <c r="N257" s="50" t="s">
        <v>712</v>
      </c>
    </row>
    <row r="258" spans="10:14" ht="60.75" thickBot="1" x14ac:dyDescent="0.25">
      <c r="J258" s="359"/>
      <c r="K258" s="373"/>
      <c r="L258" s="359"/>
      <c r="M258" s="23" t="s">
        <v>713</v>
      </c>
      <c r="N258" s="50" t="s">
        <v>714</v>
      </c>
    </row>
    <row r="259" spans="10:14" ht="75.75" thickBot="1" x14ac:dyDescent="0.25">
      <c r="J259" s="359"/>
      <c r="K259" s="373"/>
      <c r="L259" s="300" t="s">
        <v>151</v>
      </c>
      <c r="M259" s="23" t="s">
        <v>716</v>
      </c>
      <c r="N259" s="50" t="s">
        <v>717</v>
      </c>
    </row>
    <row r="260" spans="10:14" ht="90.75" thickBot="1" x14ac:dyDescent="0.25">
      <c r="J260" s="359"/>
      <c r="K260" s="373"/>
      <c r="L260" s="301"/>
      <c r="M260" s="23" t="s">
        <v>718</v>
      </c>
      <c r="N260" s="50" t="s">
        <v>719</v>
      </c>
    </row>
    <row r="261" spans="10:14" ht="45.75" thickBot="1" x14ac:dyDescent="0.25">
      <c r="J261" s="359"/>
      <c r="K261" s="373"/>
      <c r="L261" s="301"/>
      <c r="M261" s="23" t="s">
        <v>720</v>
      </c>
      <c r="N261" s="50" t="s">
        <v>721</v>
      </c>
    </row>
    <row r="262" spans="10:14" ht="60.75" thickBot="1" x14ac:dyDescent="0.25">
      <c r="J262" s="359"/>
      <c r="K262" s="373"/>
      <c r="L262" s="301"/>
      <c r="M262" s="23" t="s">
        <v>722</v>
      </c>
      <c r="N262" s="50" t="s">
        <v>723</v>
      </c>
    </row>
    <row r="263" spans="10:14" ht="45.75" thickBot="1" x14ac:dyDescent="0.25">
      <c r="J263" s="359"/>
      <c r="K263" s="373"/>
      <c r="L263" s="302"/>
      <c r="M263" s="23" t="s">
        <v>724</v>
      </c>
      <c r="N263" s="50" t="s">
        <v>725</v>
      </c>
    </row>
    <row r="264" spans="10:14" ht="90.75" thickBot="1" x14ac:dyDescent="0.25">
      <c r="J264" s="359"/>
      <c r="K264" s="373" t="s">
        <v>726</v>
      </c>
      <c r="L264" s="359" t="s">
        <v>727</v>
      </c>
      <c r="M264" s="23" t="s">
        <v>728</v>
      </c>
      <c r="N264" s="50" t="s">
        <v>273</v>
      </c>
    </row>
    <row r="265" spans="10:14" ht="150.75" thickBot="1" x14ac:dyDescent="0.25">
      <c r="J265" s="359"/>
      <c r="K265" s="373"/>
      <c r="L265" s="359"/>
      <c r="M265" s="23" t="s">
        <v>729</v>
      </c>
      <c r="N265" s="50" t="s">
        <v>730</v>
      </c>
    </row>
    <row r="266" spans="10:14" ht="90.75" thickBot="1" x14ac:dyDescent="0.25">
      <c r="J266" s="359"/>
      <c r="K266" s="373"/>
      <c r="L266" s="359"/>
      <c r="M266" s="23" t="s">
        <v>731</v>
      </c>
      <c r="N266" s="50" t="s">
        <v>732</v>
      </c>
    </row>
    <row r="267" spans="10:14" ht="120.75" thickBot="1" x14ac:dyDescent="0.25">
      <c r="J267" s="359"/>
      <c r="K267" s="373"/>
      <c r="L267" s="359"/>
      <c r="M267" s="23" t="s">
        <v>733</v>
      </c>
      <c r="N267" s="50" t="s">
        <v>734</v>
      </c>
    </row>
    <row r="268" spans="10:14" ht="75" x14ac:dyDescent="0.2">
      <c r="J268" s="359"/>
      <c r="K268" s="373"/>
      <c r="L268" s="359"/>
      <c r="M268" s="23" t="s">
        <v>735</v>
      </c>
      <c r="N268" s="60" t="s">
        <v>274</v>
      </c>
    </row>
    <row r="269" spans="10:14" ht="15.75" x14ac:dyDescent="0.2">
      <c r="J269" s="102"/>
      <c r="K269" s="99"/>
      <c r="L269" s="98"/>
      <c r="M269" s="23"/>
      <c r="N269" s="59"/>
    </row>
    <row r="270" spans="10:14" ht="15.75" x14ac:dyDescent="0.2">
      <c r="J270" s="102"/>
      <c r="K270" s="99"/>
      <c r="L270" s="98"/>
      <c r="M270" s="23"/>
      <c r="N270" s="59"/>
    </row>
    <row r="271" spans="10:14" ht="24" thickBot="1" x14ac:dyDescent="0.25">
      <c r="J271" s="102"/>
      <c r="K271" s="356" t="s">
        <v>736</v>
      </c>
      <c r="L271" s="356"/>
      <c r="M271" s="356"/>
      <c r="N271" s="356"/>
    </row>
    <row r="272" spans="10:14" ht="15.75" thickBot="1" x14ac:dyDescent="0.25">
      <c r="J272" s="55" t="s">
        <v>738</v>
      </c>
      <c r="K272" s="48" t="s">
        <v>149</v>
      </c>
      <c r="L272" s="49" t="s">
        <v>217</v>
      </c>
      <c r="M272" s="49" t="s">
        <v>150</v>
      </c>
      <c r="N272" s="49" t="s">
        <v>218</v>
      </c>
    </row>
    <row r="273" spans="10:14" ht="30.75" thickBot="1" x14ac:dyDescent="0.25">
      <c r="J273" s="378"/>
      <c r="K273" s="352" t="s">
        <v>171</v>
      </c>
      <c r="L273" s="350" t="s">
        <v>275</v>
      </c>
      <c r="M273" s="50" t="s">
        <v>178</v>
      </c>
      <c r="N273" s="50" t="s">
        <v>276</v>
      </c>
    </row>
    <row r="274" spans="10:14" ht="60.75" thickBot="1" x14ac:dyDescent="0.25">
      <c r="J274" s="378"/>
      <c r="K274" s="354"/>
      <c r="L274" s="351"/>
      <c r="M274" s="50" t="s">
        <v>170</v>
      </c>
      <c r="N274" s="50" t="s">
        <v>277</v>
      </c>
    </row>
    <row r="275" spans="10:14" ht="45.75" thickBot="1" x14ac:dyDescent="0.25">
      <c r="J275" s="378"/>
      <c r="K275" s="352" t="s">
        <v>152</v>
      </c>
      <c r="L275" s="350" t="s">
        <v>278</v>
      </c>
      <c r="M275" s="50" t="s">
        <v>279</v>
      </c>
      <c r="N275" s="50" t="s">
        <v>280</v>
      </c>
    </row>
    <row r="276" spans="10:14" ht="60.75" thickBot="1" x14ac:dyDescent="0.25">
      <c r="J276" s="378"/>
      <c r="K276" s="353"/>
      <c r="L276" s="355"/>
      <c r="M276" s="50" t="s">
        <v>281</v>
      </c>
      <c r="N276" s="50" t="s">
        <v>282</v>
      </c>
    </row>
    <row r="277" spans="10:14" ht="60.75" thickBot="1" x14ac:dyDescent="0.25">
      <c r="J277" s="378"/>
      <c r="K277" s="353"/>
      <c r="L277" s="355"/>
      <c r="M277" s="50" t="s">
        <v>153</v>
      </c>
      <c r="N277" s="50" t="s">
        <v>283</v>
      </c>
    </row>
    <row r="278" spans="10:14" ht="60.75" thickBot="1" x14ac:dyDescent="0.25">
      <c r="J278" s="378"/>
      <c r="K278" s="353"/>
      <c r="L278" s="355"/>
      <c r="M278" s="50" t="s">
        <v>284</v>
      </c>
      <c r="N278" s="50" t="s">
        <v>285</v>
      </c>
    </row>
    <row r="279" spans="10:14" ht="30.75" thickBot="1" x14ac:dyDescent="0.25">
      <c r="J279" s="378"/>
      <c r="K279" s="354"/>
      <c r="L279" s="351"/>
      <c r="M279" s="50" t="s">
        <v>177</v>
      </c>
      <c r="N279" s="50" t="s">
        <v>286</v>
      </c>
    </row>
    <row r="280" spans="10:14" ht="35.25" customHeight="1" thickBot="1" x14ac:dyDescent="0.25">
      <c r="J280" s="378"/>
      <c r="K280" s="375" t="s">
        <v>176</v>
      </c>
      <c r="L280" s="360" t="s">
        <v>287</v>
      </c>
      <c r="M280" s="50" t="s">
        <v>178</v>
      </c>
      <c r="N280" s="50" t="s">
        <v>276</v>
      </c>
    </row>
    <row r="281" spans="10:14" ht="135.75" thickBot="1" x14ac:dyDescent="0.25">
      <c r="J281" s="378"/>
      <c r="K281" s="376"/>
      <c r="L281" s="361"/>
      <c r="M281" s="50" t="s">
        <v>175</v>
      </c>
      <c r="N281" s="50" t="s">
        <v>288</v>
      </c>
    </row>
    <row r="282" spans="10:14" ht="60.75" thickBot="1" x14ac:dyDescent="0.25">
      <c r="J282" s="378"/>
      <c r="K282" s="376"/>
      <c r="L282" s="361"/>
      <c r="M282" s="50" t="s">
        <v>289</v>
      </c>
      <c r="N282" s="50" t="s">
        <v>290</v>
      </c>
    </row>
    <row r="283" spans="10:14" ht="45.75" thickBot="1" x14ac:dyDescent="0.25">
      <c r="J283" s="378"/>
      <c r="K283" s="376"/>
      <c r="L283" s="361"/>
      <c r="M283" s="50" t="s">
        <v>291</v>
      </c>
      <c r="N283" s="50" t="s">
        <v>292</v>
      </c>
    </row>
    <row r="284" spans="10:14" ht="45.75" thickBot="1" x14ac:dyDescent="0.25">
      <c r="J284" s="378"/>
      <c r="K284" s="377"/>
      <c r="L284" s="362"/>
      <c r="M284" s="50" t="s">
        <v>293</v>
      </c>
      <c r="N284" s="50" t="s">
        <v>294</v>
      </c>
    </row>
    <row r="285" spans="10:14" ht="30.75" thickBot="1" x14ac:dyDescent="0.25">
      <c r="J285" s="378"/>
      <c r="K285" s="352" t="s">
        <v>295</v>
      </c>
      <c r="L285" s="350" t="s">
        <v>296</v>
      </c>
      <c r="M285" s="50" t="s">
        <v>297</v>
      </c>
      <c r="N285" s="50" t="s">
        <v>298</v>
      </c>
    </row>
    <row r="286" spans="10:14" ht="45.75" thickBot="1" x14ac:dyDescent="0.25">
      <c r="J286" s="378"/>
      <c r="K286" s="353"/>
      <c r="L286" s="355"/>
      <c r="M286" s="50" t="s">
        <v>299</v>
      </c>
      <c r="N286" s="50" t="s">
        <v>300</v>
      </c>
    </row>
    <row r="287" spans="10:14" ht="60.75" thickBot="1" x14ac:dyDescent="0.25">
      <c r="J287" s="378"/>
      <c r="K287" s="354"/>
      <c r="L287" s="351"/>
      <c r="M287" s="50" t="s">
        <v>301</v>
      </c>
      <c r="N287" s="50" t="s">
        <v>302</v>
      </c>
    </row>
    <row r="288" spans="10:14" ht="15" x14ac:dyDescent="0.25">
      <c r="J288"/>
      <c r="K288"/>
      <c r="L288"/>
      <c r="M288"/>
      <c r="N288"/>
    </row>
    <row r="289" spans="10:14" ht="15" x14ac:dyDescent="0.25">
      <c r="J289"/>
      <c r="K289"/>
      <c r="L289"/>
      <c r="M289"/>
      <c r="N289"/>
    </row>
    <row r="290" spans="10:14" ht="18.75" x14ac:dyDescent="0.25">
      <c r="J290"/>
      <c r="K290" s="374" t="s">
        <v>303</v>
      </c>
      <c r="L290" s="374"/>
      <c r="M290" s="374"/>
      <c r="N290" s="374"/>
    </row>
    <row r="291" spans="10:14" ht="15" x14ac:dyDescent="0.25">
      <c r="J291"/>
      <c r="K291"/>
      <c r="L291"/>
      <c r="M291"/>
      <c r="N291"/>
    </row>
    <row r="292" spans="10:14" ht="15.75" thickBot="1" x14ac:dyDescent="0.3">
      <c r="J292"/>
      <c r="K292"/>
      <c r="L292"/>
      <c r="M292"/>
      <c r="N292"/>
    </row>
    <row r="293" spans="10:14" ht="15.75" thickBot="1" x14ac:dyDescent="0.25">
      <c r="J293" s="65" t="s">
        <v>738</v>
      </c>
      <c r="K293" s="49" t="s">
        <v>149</v>
      </c>
      <c r="L293" s="49" t="s">
        <v>217</v>
      </c>
      <c r="M293" s="49" t="s">
        <v>150</v>
      </c>
      <c r="N293" s="49" t="s">
        <v>218</v>
      </c>
    </row>
    <row r="294" spans="10:14" ht="15.75" thickBot="1" x14ac:dyDescent="0.3">
      <c r="J294" s="105"/>
      <c r="K294" s="352" t="s">
        <v>304</v>
      </c>
      <c r="L294" s="350" t="s">
        <v>305</v>
      </c>
      <c r="M294" s="50"/>
      <c r="N294" s="50"/>
    </row>
    <row r="295" spans="10:14" ht="15.75" thickBot="1" x14ac:dyDescent="0.3">
      <c r="J295" s="105"/>
      <c r="K295" s="354"/>
      <c r="L295" s="351"/>
      <c r="M295" s="50"/>
      <c r="N295" s="50"/>
    </row>
    <row r="296" spans="10:14" ht="180.75" thickBot="1" x14ac:dyDescent="0.3">
      <c r="J296" s="105"/>
      <c r="K296" s="104" t="s">
        <v>306</v>
      </c>
      <c r="L296" s="50" t="s">
        <v>307</v>
      </c>
      <c r="M296" s="50"/>
      <c r="N296" s="50"/>
    </row>
  </sheetData>
  <mergeCells count="124">
    <mergeCell ref="K290:N290"/>
    <mergeCell ref="K294:K295"/>
    <mergeCell ref="L294:L295"/>
    <mergeCell ref="K280:K284"/>
    <mergeCell ref="L280:L284"/>
    <mergeCell ref="J230:J268"/>
    <mergeCell ref="K230:K231"/>
    <mergeCell ref="L230:L231"/>
    <mergeCell ref="K232:K234"/>
    <mergeCell ref="L232:L234"/>
    <mergeCell ref="K235:K248"/>
    <mergeCell ref="L235:L237"/>
    <mergeCell ref="L238:L239"/>
    <mergeCell ref="L240:L245"/>
    <mergeCell ref="L246:L248"/>
    <mergeCell ref="K249:K263"/>
    <mergeCell ref="L249:L253"/>
    <mergeCell ref="L254:L258"/>
    <mergeCell ref="L259:L263"/>
    <mergeCell ref="K264:K268"/>
    <mergeCell ref="L264:L268"/>
    <mergeCell ref="K271:N271"/>
    <mergeCell ref="J273:J287"/>
    <mergeCell ref="K273:K274"/>
    <mergeCell ref="K199:N199"/>
    <mergeCell ref="J202:J224"/>
    <mergeCell ref="K202:K206"/>
    <mergeCell ref="L202:L206"/>
    <mergeCell ref="K207:K213"/>
    <mergeCell ref="L207:L208"/>
    <mergeCell ref="L209:L210"/>
    <mergeCell ref="L211:L213"/>
    <mergeCell ref="K214:K224"/>
    <mergeCell ref="L214:L215"/>
    <mergeCell ref="L216:L220"/>
    <mergeCell ref="L221:L224"/>
    <mergeCell ref="K150:K197"/>
    <mergeCell ref="L150:L152"/>
    <mergeCell ref="L153:L158"/>
    <mergeCell ref="L159:L164"/>
    <mergeCell ref="L165:L171"/>
    <mergeCell ref="L172:L176"/>
    <mergeCell ref="L177:L180"/>
    <mergeCell ref="L181:L187"/>
    <mergeCell ref="L188:L193"/>
    <mergeCell ref="L194:L197"/>
    <mergeCell ref="L114:L119"/>
    <mergeCell ref="L120:L124"/>
    <mergeCell ref="L125:L129"/>
    <mergeCell ref="I26:I33"/>
    <mergeCell ref="O26:O33"/>
    <mergeCell ref="K130:K149"/>
    <mergeCell ref="L130:L135"/>
    <mergeCell ref="L137:L147"/>
    <mergeCell ref="L148:L149"/>
    <mergeCell ref="K59:K60"/>
    <mergeCell ref="L59:L60"/>
    <mergeCell ref="K63:N63"/>
    <mergeCell ref="K66:K129"/>
    <mergeCell ref="L66:L74"/>
    <mergeCell ref="L76:L78"/>
    <mergeCell ref="L79:L82"/>
    <mergeCell ref="L83:L86"/>
    <mergeCell ref="L87:L90"/>
    <mergeCell ref="L91:L94"/>
    <mergeCell ref="C26:C33"/>
    <mergeCell ref="D26:D33"/>
    <mergeCell ref="E26:E33"/>
    <mergeCell ref="F26:F33"/>
    <mergeCell ref="G26:G33"/>
    <mergeCell ref="H26:H33"/>
    <mergeCell ref="K36:N36"/>
    <mergeCell ref="O11:O25"/>
    <mergeCell ref="J15:J17"/>
    <mergeCell ref="K15:K17"/>
    <mergeCell ref="L15:L17"/>
    <mergeCell ref="L273:L274"/>
    <mergeCell ref="K275:K279"/>
    <mergeCell ref="L275:L279"/>
    <mergeCell ref="K285:K287"/>
    <mergeCell ref="L285:L287"/>
    <mergeCell ref="K227:N227"/>
    <mergeCell ref="K37:N37"/>
    <mergeCell ref="K39:N39"/>
    <mergeCell ref="J42:J60"/>
    <mergeCell ref="K42:K45"/>
    <mergeCell ref="L42:L45"/>
    <mergeCell ref="K46:K49"/>
    <mergeCell ref="L46:L49"/>
    <mergeCell ref="K50:K52"/>
    <mergeCell ref="L50:L52"/>
    <mergeCell ref="K53:K55"/>
    <mergeCell ref="L53:L55"/>
    <mergeCell ref="K56:K58"/>
    <mergeCell ref="L56:L58"/>
    <mergeCell ref="J66:J197"/>
    <mergeCell ref="L95:L97"/>
    <mergeCell ref="L98:L104"/>
    <mergeCell ref="L105:L109"/>
    <mergeCell ref="L110:L113"/>
    <mergeCell ref="I5:I10"/>
    <mergeCell ref="O5:O10"/>
    <mergeCell ref="C11:C25"/>
    <mergeCell ref="D11:D25"/>
    <mergeCell ref="E11:E25"/>
    <mergeCell ref="F11:F25"/>
    <mergeCell ref="G11:G25"/>
    <mergeCell ref="H5:H10"/>
    <mergeCell ref="C1:R1"/>
    <mergeCell ref="C2:O2"/>
    <mergeCell ref="P2:R2"/>
    <mergeCell ref="C3:C4"/>
    <mergeCell ref="D3:I4"/>
    <mergeCell ref="J3:K3"/>
    <mergeCell ref="C5:C10"/>
    <mergeCell ref="D5:D10"/>
    <mergeCell ref="E5:E10"/>
    <mergeCell ref="F5:F10"/>
    <mergeCell ref="G5:G10"/>
    <mergeCell ref="H11:H25"/>
    <mergeCell ref="I11:I25"/>
    <mergeCell ref="J11:J14"/>
    <mergeCell ref="K11:K14"/>
    <mergeCell ref="L11:L12"/>
  </mergeCells>
  <dataValidations count="1">
    <dataValidation type="list" allowBlank="1" showInputMessage="1" showErrorMessage="1" sqref="C11:C14 C5 C26">
      <formula1>"1.Ordenamiento del territorio alrededor del agua y justicia ambiental, 4. Transformación productiva, internacionalización y acción climática, 5. Convergencia regional"</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8"/>
  <sheetViews>
    <sheetView topLeftCell="A163" workbookViewId="0">
      <selection activeCell="B184" sqref="B184"/>
    </sheetView>
  </sheetViews>
  <sheetFormatPr baseColWidth="10" defaultRowHeight="15" x14ac:dyDescent="0.25"/>
  <cols>
    <col min="1" max="1" width="21.5703125" customWidth="1"/>
    <col min="2" max="2" width="100.28515625" customWidth="1"/>
    <col min="3" max="3" width="19.28515625" customWidth="1"/>
    <col min="5" max="5" width="19.85546875" customWidth="1"/>
    <col min="6" max="6" width="21.42578125" customWidth="1"/>
    <col min="7" max="7" width="27.140625" customWidth="1"/>
    <col min="8" max="8" width="25.42578125" customWidth="1"/>
  </cols>
  <sheetData>
    <row r="1" spans="1:8" ht="23.25" x14ac:dyDescent="0.25">
      <c r="A1" s="164"/>
      <c r="B1" s="389" t="s">
        <v>1027</v>
      </c>
      <c r="C1" s="389"/>
      <c r="D1" s="389"/>
      <c r="E1" s="389"/>
      <c r="F1" s="390"/>
      <c r="G1" s="391"/>
      <c r="H1" s="391"/>
    </row>
    <row r="2" spans="1:8" x14ac:dyDescent="0.25">
      <c r="A2" s="388" t="s">
        <v>14</v>
      </c>
      <c r="B2" s="388"/>
      <c r="C2" s="388"/>
      <c r="D2" s="388"/>
      <c r="E2" s="388"/>
      <c r="F2" s="388"/>
      <c r="G2" s="388"/>
      <c r="H2" s="388"/>
    </row>
    <row r="3" spans="1:8" x14ac:dyDescent="0.25">
      <c r="A3" s="388" t="s">
        <v>38</v>
      </c>
      <c r="B3" s="388"/>
      <c r="C3" s="388"/>
      <c r="D3" s="388"/>
      <c r="E3" s="388"/>
      <c r="F3" s="388"/>
      <c r="G3" s="388"/>
      <c r="H3" s="388"/>
    </row>
    <row r="4" spans="1:8" ht="25.5" x14ac:dyDescent="0.25">
      <c r="A4" s="165" t="s">
        <v>844</v>
      </c>
      <c r="B4" s="165" t="s">
        <v>845</v>
      </c>
      <c r="C4" s="165" t="s">
        <v>846</v>
      </c>
      <c r="D4" s="165" t="s">
        <v>847</v>
      </c>
      <c r="E4" s="165" t="s">
        <v>848</v>
      </c>
      <c r="F4" s="166" t="s">
        <v>1028</v>
      </c>
      <c r="G4" s="165" t="s">
        <v>1029</v>
      </c>
      <c r="H4" s="165" t="s">
        <v>849</v>
      </c>
    </row>
    <row r="5" spans="1:8" x14ac:dyDescent="0.25">
      <c r="A5" s="379" t="s">
        <v>854</v>
      </c>
      <c r="B5" s="167" t="s">
        <v>35</v>
      </c>
      <c r="C5" s="168" t="s">
        <v>855</v>
      </c>
      <c r="D5" s="169">
        <v>1</v>
      </c>
      <c r="E5" s="169">
        <v>1</v>
      </c>
      <c r="F5" s="170"/>
      <c r="G5" s="171"/>
      <c r="H5" s="168" t="s">
        <v>856</v>
      </c>
    </row>
    <row r="6" spans="1:8" x14ac:dyDescent="0.25">
      <c r="A6" s="379"/>
      <c r="B6" s="167" t="s">
        <v>857</v>
      </c>
      <c r="C6" s="168" t="s">
        <v>858</v>
      </c>
      <c r="D6" s="169">
        <v>57</v>
      </c>
      <c r="E6" s="169">
        <v>9</v>
      </c>
      <c r="F6" s="172">
        <v>24</v>
      </c>
      <c r="G6" s="169">
        <v>24</v>
      </c>
      <c r="H6" s="168" t="s">
        <v>856</v>
      </c>
    </row>
    <row r="7" spans="1:8" x14ac:dyDescent="0.25">
      <c r="A7" s="379"/>
      <c r="B7" s="167" t="s">
        <v>1030</v>
      </c>
      <c r="C7" s="168" t="s">
        <v>855</v>
      </c>
      <c r="D7" s="169">
        <v>3</v>
      </c>
      <c r="E7" s="171"/>
      <c r="F7" s="172">
        <v>2</v>
      </c>
      <c r="G7" s="169">
        <v>1</v>
      </c>
      <c r="H7" s="168" t="s">
        <v>856</v>
      </c>
    </row>
    <row r="8" spans="1:8" ht="25.5" x14ac:dyDescent="0.25">
      <c r="A8" s="379"/>
      <c r="B8" s="167" t="s">
        <v>36</v>
      </c>
      <c r="C8" s="168" t="s">
        <v>859</v>
      </c>
      <c r="D8" s="169">
        <v>4</v>
      </c>
      <c r="E8" s="169">
        <v>2</v>
      </c>
      <c r="F8" s="172">
        <v>2</v>
      </c>
      <c r="G8" s="171"/>
      <c r="H8" s="168" t="s">
        <v>856</v>
      </c>
    </row>
    <row r="9" spans="1:8" x14ac:dyDescent="0.25">
      <c r="A9" s="379"/>
      <c r="B9" s="167" t="s">
        <v>860</v>
      </c>
      <c r="C9" s="168" t="s">
        <v>861</v>
      </c>
      <c r="D9" s="169">
        <v>27</v>
      </c>
      <c r="E9" s="169">
        <v>7</v>
      </c>
      <c r="F9" s="172">
        <v>7</v>
      </c>
      <c r="G9" s="169">
        <v>13</v>
      </c>
      <c r="H9" s="168" t="s">
        <v>856</v>
      </c>
    </row>
    <row r="10" spans="1:8" x14ac:dyDescent="0.25">
      <c r="A10" s="379"/>
      <c r="B10" s="167" t="s">
        <v>862</v>
      </c>
      <c r="C10" s="168" t="s">
        <v>863</v>
      </c>
      <c r="D10" s="169">
        <v>1</v>
      </c>
      <c r="E10" s="173">
        <v>1</v>
      </c>
      <c r="F10" s="174">
        <v>1</v>
      </c>
      <c r="G10" s="173">
        <v>1</v>
      </c>
      <c r="H10" s="168" t="s">
        <v>856</v>
      </c>
    </row>
    <row r="11" spans="1:8" ht="25.5" x14ac:dyDescent="0.25">
      <c r="A11" s="379"/>
      <c r="B11" s="167" t="s">
        <v>864</v>
      </c>
      <c r="C11" s="168" t="s">
        <v>865</v>
      </c>
      <c r="D11" s="169">
        <v>2</v>
      </c>
      <c r="E11" s="169">
        <v>1</v>
      </c>
      <c r="F11" s="172">
        <v>1</v>
      </c>
      <c r="G11" s="171"/>
      <c r="H11" s="168" t="s">
        <v>856</v>
      </c>
    </row>
    <row r="12" spans="1:8" ht="25.5" x14ac:dyDescent="0.25">
      <c r="A12" s="379"/>
      <c r="B12" s="167" t="s">
        <v>37</v>
      </c>
      <c r="C12" s="168" t="s">
        <v>866</v>
      </c>
      <c r="D12" s="169">
        <v>1</v>
      </c>
      <c r="E12" s="169">
        <v>1</v>
      </c>
      <c r="F12" s="170"/>
      <c r="G12" s="171"/>
      <c r="H12" s="168" t="s">
        <v>856</v>
      </c>
    </row>
    <row r="13" spans="1:8" x14ac:dyDescent="0.25">
      <c r="A13" s="379"/>
      <c r="B13" s="167" t="s">
        <v>41</v>
      </c>
      <c r="C13" s="168" t="s">
        <v>858</v>
      </c>
      <c r="D13" s="169">
        <v>20</v>
      </c>
      <c r="E13" s="169">
        <v>4</v>
      </c>
      <c r="F13" s="172">
        <v>8</v>
      </c>
      <c r="G13" s="169">
        <v>8</v>
      </c>
      <c r="H13" s="168" t="s">
        <v>856</v>
      </c>
    </row>
    <row r="14" spans="1:8" x14ac:dyDescent="0.25">
      <c r="A14" s="379"/>
      <c r="B14" s="167" t="s">
        <v>39</v>
      </c>
      <c r="C14" s="168" t="s">
        <v>867</v>
      </c>
      <c r="D14" s="169">
        <v>5</v>
      </c>
      <c r="E14" s="169">
        <v>1</v>
      </c>
      <c r="F14" s="172">
        <v>2</v>
      </c>
      <c r="G14" s="169">
        <v>2</v>
      </c>
      <c r="H14" s="168" t="s">
        <v>856</v>
      </c>
    </row>
    <row r="15" spans="1:8" ht="25.5" x14ac:dyDescent="0.25">
      <c r="A15" s="379"/>
      <c r="B15" s="167" t="s">
        <v>40</v>
      </c>
      <c r="C15" s="168" t="s">
        <v>868</v>
      </c>
      <c r="D15" s="169">
        <v>5</v>
      </c>
      <c r="E15" s="169">
        <v>1</v>
      </c>
      <c r="F15" s="172">
        <v>2</v>
      </c>
      <c r="G15" s="169">
        <v>2</v>
      </c>
      <c r="H15" s="168" t="s">
        <v>856</v>
      </c>
    </row>
    <row r="16" spans="1:8" ht="25.5" x14ac:dyDescent="0.25">
      <c r="A16" s="379" t="s">
        <v>869</v>
      </c>
      <c r="B16" s="167" t="s">
        <v>42</v>
      </c>
      <c r="C16" s="168" t="s">
        <v>870</v>
      </c>
      <c r="D16" s="169">
        <v>1</v>
      </c>
      <c r="E16" s="169">
        <v>1</v>
      </c>
      <c r="F16" s="170"/>
      <c r="G16" s="171"/>
      <c r="H16" s="168" t="s">
        <v>856</v>
      </c>
    </row>
    <row r="17" spans="1:8" ht="34.5" customHeight="1" x14ac:dyDescent="0.25">
      <c r="A17" s="379"/>
      <c r="B17" s="167" t="s">
        <v>1031</v>
      </c>
      <c r="C17" s="168" t="s">
        <v>858</v>
      </c>
      <c r="D17" s="169">
        <v>16</v>
      </c>
      <c r="E17" s="171"/>
      <c r="F17" s="172">
        <v>8</v>
      </c>
      <c r="G17" s="169">
        <v>8</v>
      </c>
      <c r="H17" s="168" t="s">
        <v>856</v>
      </c>
    </row>
    <row r="18" spans="1:8" ht="25.5" x14ac:dyDescent="0.25">
      <c r="A18" s="379" t="s">
        <v>871</v>
      </c>
      <c r="B18" s="167" t="s">
        <v>872</v>
      </c>
      <c r="C18" s="168" t="s">
        <v>866</v>
      </c>
      <c r="D18" s="169">
        <v>48</v>
      </c>
      <c r="E18" s="169">
        <v>12</v>
      </c>
      <c r="F18" s="172">
        <v>24</v>
      </c>
      <c r="G18" s="169">
        <v>12</v>
      </c>
      <c r="H18" s="168" t="s">
        <v>873</v>
      </c>
    </row>
    <row r="19" spans="1:8" ht="25.5" x14ac:dyDescent="0.25">
      <c r="A19" s="379"/>
      <c r="B19" s="167" t="s">
        <v>874</v>
      </c>
      <c r="C19" s="168" t="s">
        <v>858</v>
      </c>
      <c r="D19" s="169">
        <v>240</v>
      </c>
      <c r="E19" s="169">
        <v>48</v>
      </c>
      <c r="F19" s="172">
        <v>96</v>
      </c>
      <c r="G19" s="169">
        <v>96</v>
      </c>
      <c r="H19" s="168" t="s">
        <v>873</v>
      </c>
    </row>
    <row r="20" spans="1:8" ht="38.25" x14ac:dyDescent="0.25">
      <c r="A20" s="379"/>
      <c r="B20" s="167" t="s">
        <v>875</v>
      </c>
      <c r="C20" s="168" t="s">
        <v>866</v>
      </c>
      <c r="D20" s="169">
        <v>1</v>
      </c>
      <c r="E20" s="169">
        <v>1</v>
      </c>
      <c r="F20" s="170"/>
      <c r="G20" s="171"/>
      <c r="H20" s="168" t="s">
        <v>876</v>
      </c>
    </row>
    <row r="21" spans="1:8" ht="38.25" x14ac:dyDescent="0.25">
      <c r="A21" s="379"/>
      <c r="B21" s="167" t="s">
        <v>878</v>
      </c>
      <c r="C21" s="168" t="s">
        <v>866</v>
      </c>
      <c r="D21" s="169">
        <v>1</v>
      </c>
      <c r="E21" s="173">
        <v>1</v>
      </c>
      <c r="F21" s="174">
        <v>1</v>
      </c>
      <c r="G21" s="173">
        <v>1</v>
      </c>
      <c r="H21" s="168" t="s">
        <v>879</v>
      </c>
    </row>
    <row r="22" spans="1:8" x14ac:dyDescent="0.25">
      <c r="A22" s="388" t="s">
        <v>14</v>
      </c>
      <c r="B22" s="388"/>
      <c r="C22" s="388"/>
      <c r="D22" s="388"/>
      <c r="E22" s="388"/>
      <c r="F22" s="388"/>
      <c r="G22" s="388"/>
      <c r="H22" s="388"/>
    </row>
    <row r="23" spans="1:8" x14ac:dyDescent="0.25">
      <c r="A23" s="387" t="s">
        <v>29</v>
      </c>
      <c r="B23" s="387"/>
      <c r="C23" s="387"/>
      <c r="D23" s="387"/>
      <c r="E23" s="387"/>
      <c r="F23" s="387"/>
      <c r="G23" s="387"/>
      <c r="H23" s="387"/>
    </row>
    <row r="24" spans="1:8" ht="25.5" x14ac:dyDescent="0.25">
      <c r="A24" s="165" t="s">
        <v>844</v>
      </c>
      <c r="B24" s="165" t="s">
        <v>845</v>
      </c>
      <c r="C24" s="165" t="s">
        <v>846</v>
      </c>
      <c r="D24" s="165" t="s">
        <v>847</v>
      </c>
      <c r="E24" s="165" t="s">
        <v>848</v>
      </c>
      <c r="F24" s="166" t="s">
        <v>1028</v>
      </c>
      <c r="G24" s="165" t="s">
        <v>1029</v>
      </c>
      <c r="H24" s="165" t="s">
        <v>849</v>
      </c>
    </row>
    <row r="25" spans="1:8" ht="25.5" x14ac:dyDescent="0.25">
      <c r="A25" s="379" t="s">
        <v>880</v>
      </c>
      <c r="B25" s="167" t="s">
        <v>881</v>
      </c>
      <c r="C25" s="168" t="s">
        <v>882</v>
      </c>
      <c r="D25" s="169">
        <v>1</v>
      </c>
      <c r="E25" s="169">
        <v>1</v>
      </c>
      <c r="F25" s="170"/>
      <c r="G25" s="171"/>
      <c r="H25" s="168" t="s">
        <v>856</v>
      </c>
    </row>
    <row r="26" spans="1:8" ht="25.5" x14ac:dyDescent="0.25">
      <c r="A26" s="379"/>
      <c r="B26" s="167" t="s">
        <v>883</v>
      </c>
      <c r="C26" s="168" t="s">
        <v>882</v>
      </c>
      <c r="D26" s="169">
        <v>1</v>
      </c>
      <c r="E26" s="169">
        <v>1</v>
      </c>
      <c r="F26" s="170"/>
      <c r="G26" s="171"/>
      <c r="H26" s="168" t="s">
        <v>856</v>
      </c>
    </row>
    <row r="27" spans="1:8" ht="25.5" x14ac:dyDescent="0.25">
      <c r="A27" s="379"/>
      <c r="B27" s="167" t="s">
        <v>30</v>
      </c>
      <c r="C27" s="168" t="s">
        <v>882</v>
      </c>
      <c r="D27" s="169">
        <v>1</v>
      </c>
      <c r="E27" s="169">
        <v>1</v>
      </c>
      <c r="F27" s="170"/>
      <c r="G27" s="171"/>
      <c r="H27" s="168" t="s">
        <v>856</v>
      </c>
    </row>
    <row r="28" spans="1:8" ht="25.5" x14ac:dyDescent="0.25">
      <c r="A28" s="379"/>
      <c r="B28" s="167" t="s">
        <v>1032</v>
      </c>
      <c r="C28" s="168" t="s">
        <v>882</v>
      </c>
      <c r="D28" s="169">
        <v>1</v>
      </c>
      <c r="E28" s="171"/>
      <c r="F28" s="170"/>
      <c r="G28" s="169">
        <v>1</v>
      </c>
      <c r="H28" s="168" t="s">
        <v>1033</v>
      </c>
    </row>
    <row r="29" spans="1:8" x14ac:dyDescent="0.25">
      <c r="A29" s="379"/>
      <c r="B29" s="167" t="s">
        <v>884</v>
      </c>
      <c r="C29" s="168" t="s">
        <v>855</v>
      </c>
      <c r="D29" s="169">
        <v>4</v>
      </c>
      <c r="E29" s="169">
        <v>4</v>
      </c>
      <c r="F29" s="172">
        <v>4</v>
      </c>
      <c r="G29" s="169">
        <v>4</v>
      </c>
      <c r="H29" s="168" t="s">
        <v>856</v>
      </c>
    </row>
    <row r="30" spans="1:8" x14ac:dyDescent="0.25">
      <c r="A30" s="379"/>
      <c r="B30" s="167" t="s">
        <v>885</v>
      </c>
      <c r="C30" s="168" t="s">
        <v>858</v>
      </c>
      <c r="D30" s="169">
        <v>18</v>
      </c>
      <c r="E30" s="169">
        <v>2</v>
      </c>
      <c r="F30" s="172">
        <v>8</v>
      </c>
      <c r="G30" s="169">
        <v>8</v>
      </c>
      <c r="H30" s="168" t="s">
        <v>856</v>
      </c>
    </row>
    <row r="31" spans="1:8" x14ac:dyDescent="0.25">
      <c r="A31" s="379"/>
      <c r="B31" s="167" t="s">
        <v>886</v>
      </c>
      <c r="C31" s="168" t="s">
        <v>855</v>
      </c>
      <c r="D31" s="169">
        <v>4</v>
      </c>
      <c r="E31" s="169">
        <v>4</v>
      </c>
      <c r="F31" s="172">
        <v>4</v>
      </c>
      <c r="G31" s="169">
        <v>4</v>
      </c>
      <c r="H31" s="168" t="s">
        <v>856</v>
      </c>
    </row>
    <row r="32" spans="1:8" x14ac:dyDescent="0.25">
      <c r="A32" s="379"/>
      <c r="B32" s="167" t="s">
        <v>887</v>
      </c>
      <c r="C32" s="168" t="s">
        <v>858</v>
      </c>
      <c r="D32" s="169">
        <v>18</v>
      </c>
      <c r="E32" s="169">
        <v>2</v>
      </c>
      <c r="F32" s="172">
        <v>8</v>
      </c>
      <c r="G32" s="169">
        <v>8</v>
      </c>
      <c r="H32" s="168" t="s">
        <v>856</v>
      </c>
    </row>
    <row r="33" spans="1:8" x14ac:dyDescent="0.25">
      <c r="A33" s="379"/>
      <c r="B33" s="167" t="s">
        <v>1034</v>
      </c>
      <c r="C33" s="168" t="s">
        <v>867</v>
      </c>
      <c r="D33" s="169">
        <v>1</v>
      </c>
      <c r="E33" s="171"/>
      <c r="F33" s="172">
        <v>1</v>
      </c>
      <c r="G33" s="171"/>
      <c r="H33" s="168" t="s">
        <v>1033</v>
      </c>
    </row>
    <row r="34" spans="1:8" x14ac:dyDescent="0.25">
      <c r="A34" s="379"/>
      <c r="B34" s="167" t="s">
        <v>1035</v>
      </c>
      <c r="C34" s="168" t="s">
        <v>882</v>
      </c>
      <c r="D34" s="169">
        <v>1</v>
      </c>
      <c r="E34" s="171"/>
      <c r="F34" s="172">
        <v>1</v>
      </c>
      <c r="G34" s="171"/>
      <c r="H34" s="168" t="s">
        <v>856</v>
      </c>
    </row>
    <row r="35" spans="1:8" x14ac:dyDescent="0.25">
      <c r="A35" s="379"/>
      <c r="B35" s="167" t="s">
        <v>1036</v>
      </c>
      <c r="C35" s="168" t="s">
        <v>882</v>
      </c>
      <c r="D35" s="169">
        <v>1</v>
      </c>
      <c r="E35" s="171"/>
      <c r="F35" s="172">
        <v>1</v>
      </c>
      <c r="G35" s="171"/>
      <c r="H35" s="168" t="s">
        <v>856</v>
      </c>
    </row>
    <row r="36" spans="1:8" ht="25.5" x14ac:dyDescent="0.25">
      <c r="A36" s="379"/>
      <c r="B36" s="167" t="s">
        <v>1037</v>
      </c>
      <c r="C36" s="168" t="s">
        <v>882</v>
      </c>
      <c r="D36" s="169">
        <v>1</v>
      </c>
      <c r="E36" s="171"/>
      <c r="F36" s="172">
        <v>1</v>
      </c>
      <c r="G36" s="171"/>
      <c r="H36" s="168" t="s">
        <v>1033</v>
      </c>
    </row>
    <row r="37" spans="1:8" x14ac:dyDescent="0.25">
      <c r="A37" s="379"/>
      <c r="B37" s="167" t="s">
        <v>1038</v>
      </c>
      <c r="C37" s="168" t="s">
        <v>866</v>
      </c>
      <c r="D37" s="169">
        <v>4</v>
      </c>
      <c r="E37" s="171"/>
      <c r="F37" s="172">
        <v>4</v>
      </c>
      <c r="G37" s="171"/>
      <c r="H37" s="168" t="s">
        <v>856</v>
      </c>
    </row>
    <row r="38" spans="1:8" x14ac:dyDescent="0.25">
      <c r="A38" s="379"/>
      <c r="B38" s="167" t="s">
        <v>34</v>
      </c>
      <c r="C38" s="168" t="s">
        <v>858</v>
      </c>
      <c r="D38" s="169">
        <v>8</v>
      </c>
      <c r="E38" s="169">
        <v>1</v>
      </c>
      <c r="F38" s="172">
        <v>3</v>
      </c>
      <c r="G38" s="169">
        <v>4</v>
      </c>
      <c r="H38" s="168" t="s">
        <v>856</v>
      </c>
    </row>
    <row r="39" spans="1:8" x14ac:dyDescent="0.25">
      <c r="A39" s="379"/>
      <c r="B39" s="167" t="s">
        <v>1039</v>
      </c>
      <c r="C39" s="168" t="s">
        <v>882</v>
      </c>
      <c r="D39" s="169">
        <v>1</v>
      </c>
      <c r="E39" s="171"/>
      <c r="F39" s="172">
        <v>1</v>
      </c>
      <c r="G39" s="171"/>
      <c r="H39" s="168" t="s">
        <v>856</v>
      </c>
    </row>
    <row r="40" spans="1:8" ht="25.5" x14ac:dyDescent="0.25">
      <c r="A40" s="379" t="s">
        <v>888</v>
      </c>
      <c r="B40" s="167" t="s">
        <v>889</v>
      </c>
      <c r="C40" s="168" t="s">
        <v>855</v>
      </c>
      <c r="D40" s="169">
        <v>4</v>
      </c>
      <c r="E40" s="169">
        <v>1</v>
      </c>
      <c r="F40" s="172">
        <v>2</v>
      </c>
      <c r="G40" s="169">
        <v>1</v>
      </c>
      <c r="H40" s="168" t="s">
        <v>890</v>
      </c>
    </row>
    <row r="41" spans="1:8" ht="38.25" x14ac:dyDescent="0.25">
      <c r="A41" s="379"/>
      <c r="B41" s="167" t="s">
        <v>891</v>
      </c>
      <c r="C41" s="168" t="s">
        <v>858</v>
      </c>
      <c r="D41" s="169">
        <v>19</v>
      </c>
      <c r="E41" s="169">
        <v>3</v>
      </c>
      <c r="F41" s="172">
        <v>8</v>
      </c>
      <c r="G41" s="169">
        <v>8</v>
      </c>
      <c r="H41" s="168" t="s">
        <v>892</v>
      </c>
    </row>
    <row r="42" spans="1:8" ht="25.5" x14ac:dyDescent="0.25">
      <c r="A42" s="379"/>
      <c r="B42" s="167" t="s">
        <v>893</v>
      </c>
      <c r="C42" s="168" t="s">
        <v>855</v>
      </c>
      <c r="D42" s="169">
        <v>4</v>
      </c>
      <c r="E42" s="169">
        <v>1</v>
      </c>
      <c r="F42" s="172">
        <v>2</v>
      </c>
      <c r="G42" s="169">
        <v>1</v>
      </c>
      <c r="H42" s="168" t="s">
        <v>890</v>
      </c>
    </row>
    <row r="43" spans="1:8" ht="38.25" x14ac:dyDescent="0.25">
      <c r="A43" s="379"/>
      <c r="B43" s="167" t="s">
        <v>894</v>
      </c>
      <c r="C43" s="168" t="s">
        <v>858</v>
      </c>
      <c r="D43" s="169">
        <v>19</v>
      </c>
      <c r="E43" s="169">
        <v>3</v>
      </c>
      <c r="F43" s="172">
        <v>8</v>
      </c>
      <c r="G43" s="169">
        <v>8</v>
      </c>
      <c r="H43" s="168" t="s">
        <v>892</v>
      </c>
    </row>
    <row r="44" spans="1:8" ht="25.5" x14ac:dyDescent="0.25">
      <c r="A44" s="379"/>
      <c r="B44" s="167" t="s">
        <v>895</v>
      </c>
      <c r="C44" s="168" t="s">
        <v>855</v>
      </c>
      <c r="D44" s="169">
        <v>4</v>
      </c>
      <c r="E44" s="169">
        <v>1</v>
      </c>
      <c r="F44" s="172">
        <v>2</v>
      </c>
      <c r="G44" s="169">
        <v>1</v>
      </c>
      <c r="H44" s="168" t="s">
        <v>890</v>
      </c>
    </row>
    <row r="45" spans="1:8" ht="38.25" x14ac:dyDescent="0.25">
      <c r="A45" s="379"/>
      <c r="B45" s="167" t="s">
        <v>896</v>
      </c>
      <c r="C45" s="168" t="s">
        <v>858</v>
      </c>
      <c r="D45" s="169">
        <v>19</v>
      </c>
      <c r="E45" s="169">
        <v>3</v>
      </c>
      <c r="F45" s="172">
        <v>8</v>
      </c>
      <c r="G45" s="169">
        <v>8</v>
      </c>
      <c r="H45" s="168" t="s">
        <v>892</v>
      </c>
    </row>
    <row r="46" spans="1:8" ht="38.25" x14ac:dyDescent="0.25">
      <c r="A46" s="379"/>
      <c r="B46" s="167" t="s">
        <v>897</v>
      </c>
      <c r="C46" s="168" t="s">
        <v>855</v>
      </c>
      <c r="D46" s="169">
        <v>1</v>
      </c>
      <c r="E46" s="169">
        <v>1</v>
      </c>
      <c r="F46" s="170"/>
      <c r="G46" s="171"/>
      <c r="H46" s="168" t="s">
        <v>898</v>
      </c>
    </row>
    <row r="47" spans="1:8" ht="38.25" x14ac:dyDescent="0.25">
      <c r="A47" s="379"/>
      <c r="B47" s="167" t="s">
        <v>899</v>
      </c>
      <c r="C47" s="168" t="s">
        <v>858</v>
      </c>
      <c r="D47" s="169">
        <v>19</v>
      </c>
      <c r="E47" s="169">
        <v>3</v>
      </c>
      <c r="F47" s="172">
        <v>8</v>
      </c>
      <c r="G47" s="169">
        <v>8</v>
      </c>
      <c r="H47" s="168" t="s">
        <v>892</v>
      </c>
    </row>
    <row r="48" spans="1:8" ht="38.25" x14ac:dyDescent="0.25">
      <c r="A48" s="379"/>
      <c r="B48" s="167" t="s">
        <v>33</v>
      </c>
      <c r="C48" s="168" t="s">
        <v>858</v>
      </c>
      <c r="D48" s="169">
        <v>20</v>
      </c>
      <c r="E48" s="169">
        <v>4</v>
      </c>
      <c r="F48" s="172">
        <v>8</v>
      </c>
      <c r="G48" s="169">
        <v>8</v>
      </c>
      <c r="H48" s="168" t="s">
        <v>900</v>
      </c>
    </row>
    <row r="49" spans="1:8" ht="25.5" x14ac:dyDescent="0.25">
      <c r="A49" s="379"/>
      <c r="B49" s="167" t="s">
        <v>901</v>
      </c>
      <c r="C49" s="168" t="s">
        <v>902</v>
      </c>
      <c r="D49" s="169">
        <v>13</v>
      </c>
      <c r="E49" s="169">
        <v>13</v>
      </c>
      <c r="F49" s="170"/>
      <c r="G49" s="171"/>
      <c r="H49" s="168" t="s">
        <v>903</v>
      </c>
    </row>
    <row r="50" spans="1:8" ht="25.5" x14ac:dyDescent="0.25">
      <c r="A50" s="379"/>
      <c r="B50" s="167" t="s">
        <v>904</v>
      </c>
      <c r="C50" s="168" t="s">
        <v>855</v>
      </c>
      <c r="D50" s="169">
        <v>13</v>
      </c>
      <c r="E50" s="169">
        <v>13</v>
      </c>
      <c r="F50" s="170"/>
      <c r="G50" s="171"/>
      <c r="H50" s="168" t="s">
        <v>903</v>
      </c>
    </row>
    <row r="51" spans="1:8" ht="25.5" x14ac:dyDescent="0.25">
      <c r="A51" s="379"/>
      <c r="B51" s="167" t="s">
        <v>905</v>
      </c>
      <c r="C51" s="168" t="s">
        <v>858</v>
      </c>
      <c r="D51" s="169">
        <v>65</v>
      </c>
      <c r="E51" s="169">
        <v>13</v>
      </c>
      <c r="F51" s="172">
        <v>26</v>
      </c>
      <c r="G51" s="169">
        <v>26</v>
      </c>
      <c r="H51" s="168" t="s">
        <v>903</v>
      </c>
    </row>
    <row r="52" spans="1:8" ht="25.5" x14ac:dyDescent="0.25">
      <c r="A52" s="379"/>
      <c r="B52" s="167" t="s">
        <v>31</v>
      </c>
      <c r="C52" s="168" t="s">
        <v>906</v>
      </c>
      <c r="D52" s="169">
        <v>1</v>
      </c>
      <c r="E52" s="169">
        <v>1</v>
      </c>
      <c r="F52" s="170"/>
      <c r="G52" s="171"/>
      <c r="H52" s="168" t="s">
        <v>907</v>
      </c>
    </row>
    <row r="53" spans="1:8" ht="25.5" x14ac:dyDescent="0.25">
      <c r="A53" s="379"/>
      <c r="B53" s="167" t="s">
        <v>32</v>
      </c>
      <c r="C53" s="168" t="s">
        <v>858</v>
      </c>
      <c r="D53" s="169">
        <v>19</v>
      </c>
      <c r="E53" s="169">
        <v>3</v>
      </c>
      <c r="F53" s="172">
        <v>8</v>
      </c>
      <c r="G53" s="169">
        <v>8</v>
      </c>
      <c r="H53" s="168" t="s">
        <v>907</v>
      </c>
    </row>
    <row r="54" spans="1:8" ht="25.5" x14ac:dyDescent="0.25">
      <c r="A54" s="379"/>
      <c r="B54" s="167" t="s">
        <v>1040</v>
      </c>
      <c r="C54" s="168" t="s">
        <v>882</v>
      </c>
      <c r="D54" s="169">
        <v>4</v>
      </c>
      <c r="E54" s="171"/>
      <c r="F54" s="172">
        <v>4</v>
      </c>
      <c r="G54" s="171"/>
      <c r="H54" s="168" t="s">
        <v>856</v>
      </c>
    </row>
    <row r="55" spans="1:8" ht="25.5" x14ac:dyDescent="0.25">
      <c r="A55" s="379" t="s">
        <v>908</v>
      </c>
      <c r="B55" s="167" t="s">
        <v>909</v>
      </c>
      <c r="C55" s="168" t="s">
        <v>855</v>
      </c>
      <c r="D55" s="169">
        <v>2</v>
      </c>
      <c r="E55" s="169">
        <v>2</v>
      </c>
      <c r="F55" s="170"/>
      <c r="G55" s="171"/>
      <c r="H55" s="168" t="s">
        <v>910</v>
      </c>
    </row>
    <row r="56" spans="1:8" x14ac:dyDescent="0.25">
      <c r="A56" s="379"/>
      <c r="B56" s="167" t="s">
        <v>911</v>
      </c>
      <c r="C56" s="168" t="s">
        <v>858</v>
      </c>
      <c r="D56" s="169">
        <v>18</v>
      </c>
      <c r="E56" s="169">
        <v>2</v>
      </c>
      <c r="F56" s="172">
        <v>8</v>
      </c>
      <c r="G56" s="169">
        <v>8</v>
      </c>
      <c r="H56" s="168" t="s">
        <v>910</v>
      </c>
    </row>
    <row r="57" spans="1:8" x14ac:dyDescent="0.25">
      <c r="A57" s="379"/>
      <c r="B57" s="167" t="s">
        <v>912</v>
      </c>
      <c r="C57" s="168" t="s">
        <v>882</v>
      </c>
      <c r="D57" s="169">
        <v>1</v>
      </c>
      <c r="E57" s="169">
        <v>1</v>
      </c>
      <c r="F57" s="170"/>
      <c r="G57" s="171"/>
      <c r="H57" s="168" t="s">
        <v>856</v>
      </c>
    </row>
    <row r="58" spans="1:8" x14ac:dyDescent="0.25">
      <c r="A58" s="379"/>
      <c r="B58" s="167" t="s">
        <v>913</v>
      </c>
      <c r="C58" s="168" t="s">
        <v>855</v>
      </c>
      <c r="D58" s="169">
        <v>1</v>
      </c>
      <c r="E58" s="169">
        <v>1</v>
      </c>
      <c r="F58" s="170"/>
      <c r="G58" s="171"/>
      <c r="H58" s="168" t="s">
        <v>856</v>
      </c>
    </row>
    <row r="59" spans="1:8" x14ac:dyDescent="0.25">
      <c r="A59" s="379"/>
      <c r="B59" s="167" t="s">
        <v>914</v>
      </c>
      <c r="C59" s="168" t="s">
        <v>858</v>
      </c>
      <c r="D59" s="169">
        <v>18</v>
      </c>
      <c r="E59" s="169">
        <v>2</v>
      </c>
      <c r="F59" s="172">
        <v>8</v>
      </c>
      <c r="G59" s="169">
        <v>8</v>
      </c>
      <c r="H59" s="168" t="s">
        <v>856</v>
      </c>
    </row>
    <row r="60" spans="1:8" x14ac:dyDescent="0.25">
      <c r="A60" s="379"/>
      <c r="B60" s="167" t="s">
        <v>915</v>
      </c>
      <c r="C60" s="168" t="s">
        <v>916</v>
      </c>
      <c r="D60" s="169">
        <v>1</v>
      </c>
      <c r="E60" s="169">
        <v>1</v>
      </c>
      <c r="F60" s="170"/>
      <c r="G60" s="171"/>
      <c r="H60" s="168" t="s">
        <v>856</v>
      </c>
    </row>
    <row r="61" spans="1:8" x14ac:dyDescent="0.25">
      <c r="A61" s="379"/>
      <c r="B61" s="167" t="s">
        <v>917</v>
      </c>
      <c r="C61" s="168" t="s">
        <v>858</v>
      </c>
      <c r="D61" s="169">
        <v>18</v>
      </c>
      <c r="E61" s="169">
        <v>2</v>
      </c>
      <c r="F61" s="172">
        <v>8</v>
      </c>
      <c r="G61" s="169">
        <v>8</v>
      </c>
      <c r="H61" s="168" t="s">
        <v>856</v>
      </c>
    </row>
    <row r="62" spans="1:8" x14ac:dyDescent="0.25">
      <c r="A62" s="388" t="s">
        <v>14</v>
      </c>
      <c r="B62" s="388"/>
      <c r="C62" s="388"/>
      <c r="D62" s="388"/>
      <c r="E62" s="388"/>
      <c r="F62" s="388"/>
      <c r="G62" s="388"/>
      <c r="H62" s="388"/>
    </row>
    <row r="63" spans="1:8" x14ac:dyDescent="0.25">
      <c r="A63" s="388" t="s">
        <v>13</v>
      </c>
      <c r="B63" s="388"/>
      <c r="C63" s="388"/>
      <c r="D63" s="388"/>
      <c r="E63" s="388"/>
      <c r="F63" s="388"/>
      <c r="G63" s="388"/>
      <c r="H63" s="388"/>
    </row>
    <row r="64" spans="1:8" ht="25.5" x14ac:dyDescent="0.25">
      <c r="A64" s="165" t="s">
        <v>844</v>
      </c>
      <c r="B64" s="165" t="s">
        <v>845</v>
      </c>
      <c r="C64" s="165" t="s">
        <v>846</v>
      </c>
      <c r="D64" s="165" t="s">
        <v>847</v>
      </c>
      <c r="E64" s="165" t="s">
        <v>848</v>
      </c>
      <c r="F64" s="166" t="s">
        <v>1028</v>
      </c>
      <c r="G64" s="165" t="s">
        <v>1029</v>
      </c>
      <c r="H64" s="165" t="s">
        <v>849</v>
      </c>
    </row>
    <row r="65" spans="1:8" ht="38.25" x14ac:dyDescent="0.25">
      <c r="A65" s="379" t="s">
        <v>1041</v>
      </c>
      <c r="B65" s="167" t="s">
        <v>1042</v>
      </c>
      <c r="C65" s="168" t="s">
        <v>866</v>
      </c>
      <c r="D65" s="169">
        <v>1</v>
      </c>
      <c r="E65" s="171"/>
      <c r="F65" s="172">
        <v>1</v>
      </c>
      <c r="G65" s="171"/>
      <c r="H65" s="168" t="s">
        <v>1043</v>
      </c>
    </row>
    <row r="66" spans="1:8" ht="38.25" x14ac:dyDescent="0.25">
      <c r="A66" s="379"/>
      <c r="B66" s="167" t="s">
        <v>1044</v>
      </c>
      <c r="C66" s="168" t="s">
        <v>920</v>
      </c>
      <c r="D66" s="169">
        <v>16</v>
      </c>
      <c r="E66" s="171"/>
      <c r="F66" s="172">
        <v>8</v>
      </c>
      <c r="G66" s="169">
        <v>8</v>
      </c>
      <c r="H66" s="168" t="s">
        <v>1043</v>
      </c>
    </row>
    <row r="67" spans="1:8" ht="38.25" x14ac:dyDescent="0.25">
      <c r="A67" s="379" t="s">
        <v>918</v>
      </c>
      <c r="B67" s="167" t="s">
        <v>11</v>
      </c>
      <c r="C67" s="168" t="s">
        <v>866</v>
      </c>
      <c r="D67" s="169">
        <v>1</v>
      </c>
      <c r="E67" s="169">
        <v>1</v>
      </c>
      <c r="F67" s="170"/>
      <c r="G67" s="171"/>
      <c r="H67" s="168" t="s">
        <v>919</v>
      </c>
    </row>
    <row r="68" spans="1:8" ht="38.25" x14ac:dyDescent="0.25">
      <c r="A68" s="379"/>
      <c r="B68" s="167" t="s">
        <v>12</v>
      </c>
      <c r="C68" s="168" t="s">
        <v>920</v>
      </c>
      <c r="D68" s="169">
        <v>18</v>
      </c>
      <c r="E68" s="169">
        <v>2</v>
      </c>
      <c r="F68" s="172">
        <v>8</v>
      </c>
      <c r="G68" s="169">
        <v>8</v>
      </c>
      <c r="H68" s="168" t="s">
        <v>919</v>
      </c>
    </row>
    <row r="69" spans="1:8" ht="38.25" x14ac:dyDescent="0.25">
      <c r="A69" s="379"/>
      <c r="B69" s="167" t="s">
        <v>15</v>
      </c>
      <c r="C69" s="168" t="s">
        <v>866</v>
      </c>
      <c r="D69" s="169">
        <v>1</v>
      </c>
      <c r="E69" s="169">
        <v>1</v>
      </c>
      <c r="F69" s="172"/>
      <c r="G69" s="169"/>
      <c r="H69" s="168" t="s">
        <v>919</v>
      </c>
    </row>
    <row r="70" spans="1:8" ht="38.25" x14ac:dyDescent="0.25">
      <c r="A70" s="379"/>
      <c r="B70" s="167" t="s">
        <v>16</v>
      </c>
      <c r="C70" s="168" t="s">
        <v>920</v>
      </c>
      <c r="D70" s="169">
        <v>20</v>
      </c>
      <c r="E70" s="169">
        <v>4</v>
      </c>
      <c r="F70" s="172">
        <v>8</v>
      </c>
      <c r="G70" s="169">
        <v>8</v>
      </c>
      <c r="H70" s="168" t="s">
        <v>919</v>
      </c>
    </row>
    <row r="71" spans="1:8" ht="25.5" x14ac:dyDescent="0.25">
      <c r="A71" s="379"/>
      <c r="B71" s="167" t="s">
        <v>1045</v>
      </c>
      <c r="C71" s="168" t="s">
        <v>882</v>
      </c>
      <c r="D71" s="169">
        <v>1</v>
      </c>
      <c r="E71" s="171"/>
      <c r="F71" s="172">
        <v>1</v>
      </c>
      <c r="G71" s="171"/>
      <c r="H71" s="168" t="s">
        <v>856</v>
      </c>
    </row>
    <row r="72" spans="1:8" ht="25.5" x14ac:dyDescent="0.25">
      <c r="A72" s="379"/>
      <c r="B72" s="167" t="s">
        <v>1046</v>
      </c>
      <c r="C72" s="168" t="s">
        <v>867</v>
      </c>
      <c r="D72" s="169">
        <v>1</v>
      </c>
      <c r="E72" s="171"/>
      <c r="F72" s="172">
        <v>1</v>
      </c>
      <c r="G72" s="171"/>
      <c r="H72" s="168" t="s">
        <v>856</v>
      </c>
    </row>
    <row r="73" spans="1:8" ht="25.5" x14ac:dyDescent="0.25">
      <c r="A73" s="379" t="s">
        <v>921</v>
      </c>
      <c r="B73" s="167" t="s">
        <v>19</v>
      </c>
      <c r="C73" s="168" t="s">
        <v>922</v>
      </c>
      <c r="D73" s="169">
        <v>1000</v>
      </c>
      <c r="E73" s="169">
        <v>200</v>
      </c>
      <c r="F73" s="172">
        <v>400</v>
      </c>
      <c r="G73" s="169">
        <v>400</v>
      </c>
      <c r="H73" s="168" t="s">
        <v>923</v>
      </c>
    </row>
    <row r="74" spans="1:8" ht="25.5" x14ac:dyDescent="0.25">
      <c r="A74" s="379"/>
      <c r="B74" s="167" t="s">
        <v>924</v>
      </c>
      <c r="C74" s="168" t="s">
        <v>922</v>
      </c>
      <c r="D74" s="169">
        <v>1000</v>
      </c>
      <c r="E74" s="169">
        <v>200</v>
      </c>
      <c r="F74" s="172">
        <v>400</v>
      </c>
      <c r="G74" s="169">
        <v>400</v>
      </c>
      <c r="H74" s="168" t="s">
        <v>923</v>
      </c>
    </row>
    <row r="75" spans="1:8" ht="25.5" x14ac:dyDescent="0.25">
      <c r="A75" s="379"/>
      <c r="B75" s="167" t="s">
        <v>20</v>
      </c>
      <c r="C75" s="168" t="s">
        <v>922</v>
      </c>
      <c r="D75" s="169">
        <v>2500</v>
      </c>
      <c r="E75" s="169">
        <v>500</v>
      </c>
      <c r="F75" s="172">
        <v>1000</v>
      </c>
      <c r="G75" s="169">
        <v>1000</v>
      </c>
      <c r="H75" s="168" t="s">
        <v>919</v>
      </c>
    </row>
    <row r="76" spans="1:8" ht="25.5" x14ac:dyDescent="0.25">
      <c r="A76" s="379" t="s">
        <v>925</v>
      </c>
      <c r="B76" s="167" t="s">
        <v>18</v>
      </c>
      <c r="C76" s="168" t="s">
        <v>920</v>
      </c>
      <c r="D76" s="169">
        <v>20</v>
      </c>
      <c r="E76" s="169">
        <v>4</v>
      </c>
      <c r="F76" s="172">
        <v>8</v>
      </c>
      <c r="G76" s="169">
        <v>8</v>
      </c>
      <c r="H76" s="168" t="s">
        <v>926</v>
      </c>
    </row>
    <row r="77" spans="1:8" ht="38.25" x14ac:dyDescent="0.25">
      <c r="A77" s="379"/>
      <c r="B77" s="167" t="s">
        <v>7</v>
      </c>
      <c r="C77" s="168" t="s">
        <v>927</v>
      </c>
      <c r="D77" s="169">
        <v>8</v>
      </c>
      <c r="E77" s="169">
        <v>2</v>
      </c>
      <c r="F77" s="172">
        <v>3</v>
      </c>
      <c r="G77" s="169">
        <v>3</v>
      </c>
      <c r="H77" s="168" t="s">
        <v>856</v>
      </c>
    </row>
    <row r="78" spans="1:8" x14ac:dyDescent="0.25">
      <c r="A78" s="379"/>
      <c r="B78" s="167" t="s">
        <v>17</v>
      </c>
      <c r="C78" s="168" t="s">
        <v>867</v>
      </c>
      <c r="D78" s="169">
        <v>1</v>
      </c>
      <c r="E78" s="169">
        <v>1</v>
      </c>
      <c r="F78" s="170"/>
      <c r="G78" s="171"/>
      <c r="H78" s="168" t="s">
        <v>856</v>
      </c>
    </row>
    <row r="79" spans="1:8" x14ac:dyDescent="0.25">
      <c r="A79" s="379"/>
      <c r="B79" s="167" t="s">
        <v>928</v>
      </c>
      <c r="C79" s="168" t="s">
        <v>855</v>
      </c>
      <c r="D79" s="169">
        <v>1</v>
      </c>
      <c r="E79" s="169">
        <v>1</v>
      </c>
      <c r="F79" s="170"/>
      <c r="G79" s="171"/>
      <c r="H79" s="168" t="s">
        <v>929</v>
      </c>
    </row>
    <row r="80" spans="1:8" x14ac:dyDescent="0.25">
      <c r="A80" s="379"/>
      <c r="B80" s="167" t="s">
        <v>930</v>
      </c>
      <c r="C80" s="168" t="s">
        <v>920</v>
      </c>
      <c r="D80" s="169">
        <v>18</v>
      </c>
      <c r="E80" s="169">
        <v>2</v>
      </c>
      <c r="F80" s="172">
        <v>8</v>
      </c>
      <c r="G80" s="169">
        <v>8</v>
      </c>
      <c r="H80" s="168" t="s">
        <v>929</v>
      </c>
    </row>
    <row r="81" spans="1:8" x14ac:dyDescent="0.25">
      <c r="A81" s="379"/>
      <c r="B81" s="167" t="s">
        <v>931</v>
      </c>
      <c r="C81" s="168" t="s">
        <v>855</v>
      </c>
      <c r="D81" s="169">
        <v>5</v>
      </c>
      <c r="E81" s="169">
        <v>1</v>
      </c>
      <c r="F81" s="172">
        <v>2</v>
      </c>
      <c r="G81" s="169">
        <v>2</v>
      </c>
      <c r="H81" s="168" t="s">
        <v>856</v>
      </c>
    </row>
    <row r="82" spans="1:8" x14ac:dyDescent="0.25">
      <c r="A82" s="379"/>
      <c r="B82" s="167" t="s">
        <v>932</v>
      </c>
      <c r="C82" s="168" t="s">
        <v>920</v>
      </c>
      <c r="D82" s="169">
        <v>4</v>
      </c>
      <c r="E82" s="169">
        <v>1</v>
      </c>
      <c r="F82" s="172">
        <v>2</v>
      </c>
      <c r="G82" s="169">
        <v>2</v>
      </c>
      <c r="H82" s="168" t="s">
        <v>856</v>
      </c>
    </row>
    <row r="83" spans="1:8" x14ac:dyDescent="0.25">
      <c r="A83" s="379" t="s">
        <v>933</v>
      </c>
      <c r="B83" s="167" t="s">
        <v>934</v>
      </c>
      <c r="C83" s="168" t="s">
        <v>935</v>
      </c>
      <c r="D83" s="169">
        <v>7</v>
      </c>
      <c r="E83" s="169">
        <v>7</v>
      </c>
      <c r="F83" s="170"/>
      <c r="G83" s="171"/>
      <c r="H83" s="168" t="s">
        <v>903</v>
      </c>
    </row>
    <row r="84" spans="1:8" x14ac:dyDescent="0.25">
      <c r="A84" s="379"/>
      <c r="B84" s="167" t="s">
        <v>1047</v>
      </c>
      <c r="C84" s="168" t="s">
        <v>882</v>
      </c>
      <c r="D84" s="169">
        <v>1</v>
      </c>
      <c r="E84" s="171"/>
      <c r="F84" s="172">
        <v>1</v>
      </c>
      <c r="G84" s="171"/>
      <c r="H84" s="168" t="s">
        <v>910</v>
      </c>
    </row>
    <row r="85" spans="1:8" ht="25.5" x14ac:dyDescent="0.25">
      <c r="A85" s="379"/>
      <c r="B85" s="167" t="s">
        <v>936</v>
      </c>
      <c r="C85" s="168" t="s">
        <v>866</v>
      </c>
      <c r="D85" s="169">
        <v>1</v>
      </c>
      <c r="E85" s="169">
        <v>1</v>
      </c>
      <c r="F85" s="170"/>
      <c r="G85" s="171"/>
      <c r="H85" s="168" t="s">
        <v>937</v>
      </c>
    </row>
    <row r="86" spans="1:8" x14ac:dyDescent="0.25">
      <c r="A86" s="387" t="s">
        <v>24</v>
      </c>
      <c r="B86" s="387"/>
      <c r="C86" s="387"/>
      <c r="D86" s="387"/>
      <c r="E86" s="387"/>
      <c r="F86" s="387"/>
      <c r="G86" s="387"/>
      <c r="H86" s="387"/>
    </row>
    <row r="87" spans="1:8" x14ac:dyDescent="0.25">
      <c r="A87" s="387" t="s">
        <v>23</v>
      </c>
      <c r="B87" s="387"/>
      <c r="C87" s="387"/>
      <c r="D87" s="387"/>
      <c r="E87" s="387"/>
      <c r="F87" s="387"/>
      <c r="G87" s="387"/>
      <c r="H87" s="387"/>
    </row>
    <row r="88" spans="1:8" ht="25.5" x14ac:dyDescent="0.25">
      <c r="A88" s="165" t="s">
        <v>844</v>
      </c>
      <c r="B88" s="165" t="s">
        <v>845</v>
      </c>
      <c r="C88" s="165" t="s">
        <v>846</v>
      </c>
      <c r="D88" s="165" t="s">
        <v>847</v>
      </c>
      <c r="E88" s="165" t="s">
        <v>848</v>
      </c>
      <c r="F88" s="166" t="s">
        <v>1028</v>
      </c>
      <c r="G88" s="165" t="s">
        <v>1029</v>
      </c>
      <c r="H88" s="165" t="s">
        <v>849</v>
      </c>
    </row>
    <row r="89" spans="1:8" ht="25.5" x14ac:dyDescent="0.25">
      <c r="A89" s="379" t="s">
        <v>938</v>
      </c>
      <c r="B89" s="167" t="s">
        <v>939</v>
      </c>
      <c r="C89" s="168" t="s">
        <v>865</v>
      </c>
      <c r="D89" s="169">
        <v>240</v>
      </c>
      <c r="E89" s="169">
        <v>48</v>
      </c>
      <c r="F89" s="172">
        <v>96</v>
      </c>
      <c r="G89" s="169">
        <v>96</v>
      </c>
      <c r="H89" s="168" t="s">
        <v>940</v>
      </c>
    </row>
    <row r="90" spans="1:8" ht="25.5" x14ac:dyDescent="0.25">
      <c r="A90" s="379"/>
      <c r="B90" s="167" t="s">
        <v>21</v>
      </c>
      <c r="C90" s="168" t="s">
        <v>855</v>
      </c>
      <c r="D90" s="169">
        <v>60</v>
      </c>
      <c r="E90" s="169">
        <v>12</v>
      </c>
      <c r="F90" s="172">
        <v>24</v>
      </c>
      <c r="G90" s="169">
        <v>24</v>
      </c>
      <c r="H90" s="168" t="s">
        <v>940</v>
      </c>
    </row>
    <row r="91" spans="1:8" x14ac:dyDescent="0.25">
      <c r="A91" s="379"/>
      <c r="B91" s="167" t="s">
        <v>22</v>
      </c>
      <c r="C91" s="168" t="s">
        <v>858</v>
      </c>
      <c r="D91" s="169">
        <v>60</v>
      </c>
      <c r="E91" s="169">
        <v>12</v>
      </c>
      <c r="F91" s="172">
        <v>24</v>
      </c>
      <c r="G91" s="169">
        <v>24</v>
      </c>
      <c r="H91" s="168" t="s">
        <v>903</v>
      </c>
    </row>
    <row r="92" spans="1:8" ht="25.5" x14ac:dyDescent="0.25">
      <c r="A92" s="379"/>
      <c r="B92" s="167" t="s">
        <v>8</v>
      </c>
      <c r="C92" s="168" t="s">
        <v>867</v>
      </c>
      <c r="D92" s="169">
        <v>1</v>
      </c>
      <c r="E92" s="169">
        <v>1</v>
      </c>
      <c r="F92" s="170"/>
      <c r="G92" s="171"/>
      <c r="H92" s="168" t="s">
        <v>856</v>
      </c>
    </row>
    <row r="93" spans="1:8" x14ac:dyDescent="0.25">
      <c r="A93" s="379"/>
      <c r="B93" s="167" t="s">
        <v>9</v>
      </c>
      <c r="C93" s="168" t="s">
        <v>941</v>
      </c>
      <c r="D93" s="169">
        <v>1</v>
      </c>
      <c r="E93" s="169">
        <v>1</v>
      </c>
      <c r="F93" s="170"/>
      <c r="G93" s="171"/>
      <c r="H93" s="168" t="s">
        <v>856</v>
      </c>
    </row>
    <row r="94" spans="1:8" ht="25.5" x14ac:dyDescent="0.25">
      <c r="A94" s="379"/>
      <c r="B94" s="167" t="s">
        <v>1048</v>
      </c>
      <c r="C94" s="168" t="s">
        <v>858</v>
      </c>
      <c r="D94" s="169">
        <v>16</v>
      </c>
      <c r="E94" s="171"/>
      <c r="F94" s="172">
        <v>8</v>
      </c>
      <c r="G94" s="169">
        <v>8</v>
      </c>
      <c r="H94" s="168" t="s">
        <v>856</v>
      </c>
    </row>
    <row r="95" spans="1:8" ht="25.5" x14ac:dyDescent="0.25">
      <c r="A95" s="379"/>
      <c r="B95" s="167" t="s">
        <v>942</v>
      </c>
      <c r="C95" s="168" t="s">
        <v>882</v>
      </c>
      <c r="D95" s="169">
        <v>12</v>
      </c>
      <c r="E95" s="169">
        <v>1</v>
      </c>
      <c r="F95" s="172">
        <v>11</v>
      </c>
      <c r="G95" s="171"/>
      <c r="H95" s="168" t="s">
        <v>940</v>
      </c>
    </row>
    <row r="96" spans="1:8" ht="25.5" x14ac:dyDescent="0.25">
      <c r="A96" s="379"/>
      <c r="B96" s="167" t="s">
        <v>1049</v>
      </c>
      <c r="C96" s="168" t="s">
        <v>866</v>
      </c>
      <c r="D96" s="169">
        <v>12</v>
      </c>
      <c r="E96" s="171"/>
      <c r="F96" s="172">
        <v>12</v>
      </c>
      <c r="G96" s="171"/>
      <c r="H96" s="168" t="s">
        <v>856</v>
      </c>
    </row>
    <row r="97" spans="1:8" ht="25.5" x14ac:dyDescent="0.25">
      <c r="A97" s="379"/>
      <c r="B97" s="167" t="s">
        <v>1050</v>
      </c>
      <c r="C97" s="168" t="s">
        <v>858</v>
      </c>
      <c r="D97" s="169">
        <v>36</v>
      </c>
      <c r="E97" s="171"/>
      <c r="F97" s="172">
        <v>12</v>
      </c>
      <c r="G97" s="169">
        <v>24</v>
      </c>
      <c r="H97" s="168" t="s">
        <v>940</v>
      </c>
    </row>
    <row r="98" spans="1:8" ht="25.5" x14ac:dyDescent="0.25">
      <c r="A98" s="379" t="s">
        <v>943</v>
      </c>
      <c r="B98" s="167" t="s">
        <v>944</v>
      </c>
      <c r="C98" s="168" t="s">
        <v>855</v>
      </c>
      <c r="D98" s="169">
        <v>12</v>
      </c>
      <c r="E98" s="169">
        <v>12</v>
      </c>
      <c r="F98" s="170"/>
      <c r="G98" s="171"/>
      <c r="H98" s="168" t="s">
        <v>903</v>
      </c>
    </row>
    <row r="99" spans="1:8" x14ac:dyDescent="0.25">
      <c r="A99" s="379"/>
      <c r="B99" s="167" t="s">
        <v>1051</v>
      </c>
      <c r="C99" s="168" t="s">
        <v>858</v>
      </c>
      <c r="D99" s="169">
        <v>192</v>
      </c>
      <c r="E99" s="171"/>
      <c r="F99" s="172">
        <v>96</v>
      </c>
      <c r="G99" s="169">
        <v>96</v>
      </c>
      <c r="H99" s="168" t="s">
        <v>903</v>
      </c>
    </row>
    <row r="100" spans="1:8" x14ac:dyDescent="0.25">
      <c r="A100" s="379"/>
      <c r="B100" s="167" t="s">
        <v>43</v>
      </c>
      <c r="C100" s="168" t="s">
        <v>855</v>
      </c>
      <c r="D100" s="169">
        <v>1</v>
      </c>
      <c r="E100" s="169">
        <v>1</v>
      </c>
      <c r="F100" s="170"/>
      <c r="G100" s="171"/>
      <c r="H100" s="168" t="s">
        <v>903</v>
      </c>
    </row>
    <row r="101" spans="1:8" ht="25.5" x14ac:dyDescent="0.25">
      <c r="A101" s="379"/>
      <c r="B101" s="167" t="s">
        <v>945</v>
      </c>
      <c r="C101" s="168" t="s">
        <v>946</v>
      </c>
      <c r="D101" s="169">
        <v>5</v>
      </c>
      <c r="E101" s="169">
        <v>1</v>
      </c>
      <c r="F101" s="172">
        <v>2</v>
      </c>
      <c r="G101" s="169">
        <v>2</v>
      </c>
      <c r="H101" s="168" t="s">
        <v>903</v>
      </c>
    </row>
    <row r="102" spans="1:8" ht="38.25" x14ac:dyDescent="0.25">
      <c r="A102" s="379"/>
      <c r="B102" s="167" t="s">
        <v>44</v>
      </c>
      <c r="C102" s="168" t="s">
        <v>947</v>
      </c>
      <c r="D102" s="169">
        <v>12</v>
      </c>
      <c r="E102" s="173">
        <v>1</v>
      </c>
      <c r="F102" s="174">
        <v>1</v>
      </c>
      <c r="G102" s="173">
        <v>1</v>
      </c>
      <c r="H102" s="168" t="s">
        <v>948</v>
      </c>
    </row>
    <row r="103" spans="1:8" ht="25.5" x14ac:dyDescent="0.25">
      <c r="A103" s="379"/>
      <c r="B103" s="167" t="s">
        <v>949</v>
      </c>
      <c r="C103" s="168" t="s">
        <v>950</v>
      </c>
      <c r="D103" s="169">
        <v>5</v>
      </c>
      <c r="E103" s="169">
        <v>1</v>
      </c>
      <c r="F103" s="172">
        <v>2</v>
      </c>
      <c r="G103" s="169">
        <v>2</v>
      </c>
      <c r="H103" s="168" t="s">
        <v>903</v>
      </c>
    </row>
    <row r="104" spans="1:8" ht="25.5" x14ac:dyDescent="0.25">
      <c r="A104" s="379"/>
      <c r="B104" s="167" t="s">
        <v>951</v>
      </c>
      <c r="C104" s="168" t="s">
        <v>882</v>
      </c>
      <c r="D104" s="169">
        <v>1</v>
      </c>
      <c r="E104" s="169">
        <v>1</v>
      </c>
      <c r="F104" s="170"/>
      <c r="G104" s="171"/>
      <c r="H104" s="168" t="s">
        <v>952</v>
      </c>
    </row>
    <row r="105" spans="1:8" ht="25.5" x14ac:dyDescent="0.25">
      <c r="A105" s="379"/>
      <c r="B105" s="167" t="s">
        <v>1052</v>
      </c>
      <c r="C105" s="168" t="s">
        <v>1053</v>
      </c>
      <c r="D105" s="169">
        <v>50</v>
      </c>
      <c r="E105" s="171"/>
      <c r="F105" s="172">
        <v>25</v>
      </c>
      <c r="G105" s="169">
        <v>25</v>
      </c>
      <c r="H105" s="168" t="s">
        <v>953</v>
      </c>
    </row>
    <row r="106" spans="1:8" ht="25.5" x14ac:dyDescent="0.25">
      <c r="A106" s="379"/>
      <c r="B106" s="167" t="s">
        <v>25</v>
      </c>
      <c r="C106" s="168" t="s">
        <v>947</v>
      </c>
      <c r="D106" s="169">
        <v>12</v>
      </c>
      <c r="E106" s="169">
        <v>12</v>
      </c>
      <c r="F106" s="170"/>
      <c r="G106" s="171"/>
      <c r="H106" s="168" t="s">
        <v>953</v>
      </c>
    </row>
    <row r="107" spans="1:8" ht="25.5" x14ac:dyDescent="0.25">
      <c r="A107" s="379"/>
      <c r="B107" s="167" t="s">
        <v>26</v>
      </c>
      <c r="C107" s="168" t="s">
        <v>954</v>
      </c>
      <c r="D107" s="169">
        <v>12</v>
      </c>
      <c r="E107" s="173">
        <v>1</v>
      </c>
      <c r="F107" s="174">
        <v>1</v>
      </c>
      <c r="G107" s="173">
        <v>1</v>
      </c>
      <c r="H107" s="168" t="s">
        <v>953</v>
      </c>
    </row>
    <row r="108" spans="1:8" ht="25.5" x14ac:dyDescent="0.25">
      <c r="A108" s="379"/>
      <c r="B108" s="167" t="s">
        <v>27</v>
      </c>
      <c r="C108" s="168" t="s">
        <v>947</v>
      </c>
      <c r="D108" s="169">
        <v>12</v>
      </c>
      <c r="E108" s="169">
        <v>12</v>
      </c>
      <c r="F108" s="170"/>
      <c r="G108" s="171"/>
      <c r="H108" s="168" t="s">
        <v>953</v>
      </c>
    </row>
    <row r="109" spans="1:8" ht="25.5" x14ac:dyDescent="0.25">
      <c r="A109" s="379"/>
      <c r="B109" s="167" t="s">
        <v>28</v>
      </c>
      <c r="C109" s="168" t="s">
        <v>858</v>
      </c>
      <c r="D109" s="169">
        <v>60</v>
      </c>
      <c r="E109" s="169">
        <v>12</v>
      </c>
      <c r="F109" s="172">
        <v>24</v>
      </c>
      <c r="G109" s="169">
        <v>24</v>
      </c>
      <c r="H109" s="168" t="s">
        <v>953</v>
      </c>
    </row>
    <row r="110" spans="1:8" ht="25.5" x14ac:dyDescent="0.25">
      <c r="A110" s="379"/>
      <c r="B110" s="167" t="s">
        <v>955</v>
      </c>
      <c r="C110" s="168" t="s">
        <v>882</v>
      </c>
      <c r="D110" s="169">
        <v>1</v>
      </c>
      <c r="E110" s="169">
        <v>1</v>
      </c>
      <c r="F110" s="170"/>
      <c r="G110" s="171"/>
      <c r="H110" s="168" t="s">
        <v>952</v>
      </c>
    </row>
    <row r="111" spans="1:8" ht="25.5" x14ac:dyDescent="0.25">
      <c r="A111" s="379"/>
      <c r="B111" s="167" t="s">
        <v>1054</v>
      </c>
      <c r="C111" s="168" t="s">
        <v>882</v>
      </c>
      <c r="D111" s="169">
        <v>1</v>
      </c>
      <c r="E111" s="171"/>
      <c r="F111" s="170"/>
      <c r="G111" s="171"/>
      <c r="H111" s="168" t="s">
        <v>952</v>
      </c>
    </row>
    <row r="112" spans="1:8" ht="25.5" x14ac:dyDescent="0.25">
      <c r="A112" s="379"/>
      <c r="B112" s="167" t="s">
        <v>1055</v>
      </c>
      <c r="C112" s="168" t="s">
        <v>1053</v>
      </c>
      <c r="D112" s="169">
        <v>50</v>
      </c>
      <c r="E112" s="171"/>
      <c r="F112" s="172">
        <v>25</v>
      </c>
      <c r="G112" s="169">
        <v>25</v>
      </c>
      <c r="H112" s="168" t="s">
        <v>953</v>
      </c>
    </row>
    <row r="113" spans="1:8" x14ac:dyDescent="0.25">
      <c r="A113" s="387" t="s">
        <v>63</v>
      </c>
      <c r="B113" s="387"/>
      <c r="C113" s="387"/>
      <c r="D113" s="387"/>
      <c r="E113" s="387"/>
      <c r="F113" s="387"/>
      <c r="G113" s="387"/>
      <c r="H113" s="387"/>
    </row>
    <row r="114" spans="1:8" x14ac:dyDescent="0.25">
      <c r="A114" s="387" t="s">
        <v>956</v>
      </c>
      <c r="B114" s="387"/>
      <c r="C114" s="387"/>
      <c r="D114" s="387"/>
      <c r="E114" s="387"/>
      <c r="F114" s="387"/>
      <c r="G114" s="387"/>
      <c r="H114" s="387"/>
    </row>
    <row r="115" spans="1:8" ht="25.5" x14ac:dyDescent="0.25">
      <c r="A115" s="165" t="s">
        <v>844</v>
      </c>
      <c r="B115" s="165" t="s">
        <v>845</v>
      </c>
      <c r="C115" s="165" t="s">
        <v>846</v>
      </c>
      <c r="D115" s="165" t="s">
        <v>847</v>
      </c>
      <c r="E115" s="165" t="s">
        <v>848</v>
      </c>
      <c r="F115" s="166" t="s">
        <v>1028</v>
      </c>
      <c r="G115" s="165" t="s">
        <v>1029</v>
      </c>
      <c r="H115" s="165" t="s">
        <v>849</v>
      </c>
    </row>
    <row r="116" spans="1:8" ht="25.5" x14ac:dyDescent="0.25">
      <c r="A116" s="379" t="s">
        <v>957</v>
      </c>
      <c r="B116" s="167" t="s">
        <v>62</v>
      </c>
      <c r="C116" s="168" t="s">
        <v>958</v>
      </c>
      <c r="D116" s="169">
        <v>1</v>
      </c>
      <c r="E116" s="169">
        <v>1</v>
      </c>
      <c r="F116" s="170"/>
      <c r="G116" s="171"/>
      <c r="H116" s="168" t="s">
        <v>856</v>
      </c>
    </row>
    <row r="117" spans="1:8" ht="25.5" x14ac:dyDescent="0.25">
      <c r="A117" s="379"/>
      <c r="B117" s="167" t="s">
        <v>959</v>
      </c>
      <c r="C117" s="168" t="s">
        <v>960</v>
      </c>
      <c r="D117" s="169">
        <v>12</v>
      </c>
      <c r="E117" s="169">
        <v>12</v>
      </c>
      <c r="F117" s="170"/>
      <c r="G117" s="171"/>
      <c r="H117" s="168" t="s">
        <v>953</v>
      </c>
    </row>
    <row r="118" spans="1:8" ht="38.25" x14ac:dyDescent="0.25">
      <c r="A118" s="379"/>
      <c r="B118" s="167" t="s">
        <v>961</v>
      </c>
      <c r="C118" s="168" t="s">
        <v>962</v>
      </c>
      <c r="D118" s="169">
        <v>12</v>
      </c>
      <c r="E118" s="169">
        <v>12</v>
      </c>
      <c r="F118" s="170"/>
      <c r="G118" s="171"/>
      <c r="H118" s="168" t="s">
        <v>953</v>
      </c>
    </row>
    <row r="119" spans="1:8" ht="38.25" x14ac:dyDescent="0.25">
      <c r="A119" s="379"/>
      <c r="B119" s="167" t="s">
        <v>963</v>
      </c>
      <c r="C119" s="168" t="s">
        <v>964</v>
      </c>
      <c r="D119" s="169">
        <v>12</v>
      </c>
      <c r="E119" s="169">
        <v>12</v>
      </c>
      <c r="F119" s="170"/>
      <c r="G119" s="171"/>
      <c r="H119" s="168" t="s">
        <v>965</v>
      </c>
    </row>
    <row r="120" spans="1:8" ht="25.5" x14ac:dyDescent="0.25">
      <c r="A120" s="379" t="s">
        <v>966</v>
      </c>
      <c r="B120" s="167" t="s">
        <v>967</v>
      </c>
      <c r="C120" s="168" t="s">
        <v>968</v>
      </c>
      <c r="D120" s="169">
        <v>12</v>
      </c>
      <c r="E120" s="169">
        <v>12</v>
      </c>
      <c r="F120" s="170"/>
      <c r="G120" s="171"/>
      <c r="H120" s="168" t="s">
        <v>953</v>
      </c>
    </row>
    <row r="121" spans="1:8" ht="25.5" x14ac:dyDescent="0.25">
      <c r="A121" s="379"/>
      <c r="B121" s="167" t="s">
        <v>1056</v>
      </c>
      <c r="C121" s="168" t="s">
        <v>866</v>
      </c>
      <c r="D121" s="169">
        <v>12</v>
      </c>
      <c r="E121" s="171"/>
      <c r="F121" s="172">
        <v>12</v>
      </c>
      <c r="G121" s="171"/>
      <c r="H121" s="168" t="s">
        <v>953</v>
      </c>
    </row>
    <row r="122" spans="1:8" ht="38.25" x14ac:dyDescent="0.25">
      <c r="A122" s="379"/>
      <c r="B122" s="167" t="s">
        <v>969</v>
      </c>
      <c r="C122" s="168" t="s">
        <v>863</v>
      </c>
      <c r="D122" s="169">
        <v>1</v>
      </c>
      <c r="E122" s="169">
        <v>1</v>
      </c>
      <c r="F122" s="170"/>
      <c r="G122" s="171"/>
      <c r="H122" s="168" t="s">
        <v>876</v>
      </c>
    </row>
    <row r="123" spans="1:8" ht="38.25" x14ac:dyDescent="0.25">
      <c r="A123" s="379"/>
      <c r="B123" s="167" t="s">
        <v>1057</v>
      </c>
      <c r="C123" s="168" t="s">
        <v>858</v>
      </c>
      <c r="D123" s="169">
        <v>4</v>
      </c>
      <c r="E123" s="171"/>
      <c r="F123" s="172">
        <v>2</v>
      </c>
      <c r="G123" s="169">
        <v>2</v>
      </c>
      <c r="H123" s="168" t="s">
        <v>876</v>
      </c>
    </row>
    <row r="124" spans="1:8" x14ac:dyDescent="0.25">
      <c r="A124" s="379" t="s">
        <v>970</v>
      </c>
      <c r="B124" s="167" t="s">
        <v>971</v>
      </c>
      <c r="C124" s="168" t="s">
        <v>863</v>
      </c>
      <c r="D124" s="169">
        <v>1</v>
      </c>
      <c r="E124" s="169">
        <v>1</v>
      </c>
      <c r="F124" s="170"/>
      <c r="G124" s="171"/>
      <c r="H124" s="168" t="s">
        <v>903</v>
      </c>
    </row>
    <row r="125" spans="1:8" ht="25.5" x14ac:dyDescent="0.25">
      <c r="A125" s="379"/>
      <c r="B125" s="167" t="s">
        <v>66</v>
      </c>
      <c r="C125" s="168" t="s">
        <v>867</v>
      </c>
      <c r="D125" s="169">
        <v>12</v>
      </c>
      <c r="E125" s="169">
        <v>12</v>
      </c>
      <c r="F125" s="170"/>
      <c r="G125" s="171"/>
      <c r="H125" s="168" t="s">
        <v>953</v>
      </c>
    </row>
    <row r="126" spans="1:8" ht="25.5" x14ac:dyDescent="0.25">
      <c r="A126" s="379" t="s">
        <v>972</v>
      </c>
      <c r="B126" s="167" t="s">
        <v>64</v>
      </c>
      <c r="C126" s="168" t="s">
        <v>973</v>
      </c>
      <c r="D126" s="169">
        <v>1</v>
      </c>
      <c r="E126" s="169">
        <v>1</v>
      </c>
      <c r="F126" s="170"/>
      <c r="G126" s="171"/>
      <c r="H126" s="168" t="s">
        <v>974</v>
      </c>
    </row>
    <row r="127" spans="1:8" ht="25.5" x14ac:dyDescent="0.25">
      <c r="A127" s="379"/>
      <c r="B127" s="167" t="s">
        <v>65</v>
      </c>
      <c r="C127" s="168" t="s">
        <v>975</v>
      </c>
      <c r="D127" s="169">
        <v>18</v>
      </c>
      <c r="E127" s="169">
        <v>2</v>
      </c>
      <c r="F127" s="172">
        <v>8</v>
      </c>
      <c r="G127" s="169">
        <v>8</v>
      </c>
      <c r="H127" s="168" t="s">
        <v>976</v>
      </c>
    </row>
    <row r="128" spans="1:8" x14ac:dyDescent="0.25">
      <c r="A128" s="379"/>
      <c r="B128" s="380" t="s">
        <v>977</v>
      </c>
      <c r="C128" s="379" t="s">
        <v>882</v>
      </c>
      <c r="D128" s="381">
        <v>1</v>
      </c>
      <c r="E128" s="381"/>
      <c r="F128" s="382"/>
      <c r="G128" s="381">
        <v>1</v>
      </c>
      <c r="H128" s="168" t="s">
        <v>1058</v>
      </c>
    </row>
    <row r="129" spans="1:8" x14ac:dyDescent="0.25">
      <c r="A129" s="379"/>
      <c r="B129" s="380"/>
      <c r="C129" s="379"/>
      <c r="D129" s="381"/>
      <c r="E129" s="381"/>
      <c r="F129" s="382"/>
      <c r="G129" s="381"/>
      <c r="H129" s="168" t="s">
        <v>978</v>
      </c>
    </row>
    <row r="130" spans="1:8" x14ac:dyDescent="0.25">
      <c r="A130" s="387" t="s">
        <v>49</v>
      </c>
      <c r="B130" s="387"/>
      <c r="C130" s="387"/>
      <c r="D130" s="387"/>
      <c r="E130" s="387"/>
      <c r="F130" s="387"/>
      <c r="G130" s="387"/>
      <c r="H130" s="387"/>
    </row>
    <row r="131" spans="1:8" x14ac:dyDescent="0.25">
      <c r="A131" s="387" t="s">
        <v>48</v>
      </c>
      <c r="B131" s="387"/>
      <c r="C131" s="387"/>
      <c r="D131" s="387"/>
      <c r="E131" s="387"/>
      <c r="F131" s="387"/>
      <c r="G131" s="387"/>
      <c r="H131" s="387"/>
    </row>
    <row r="132" spans="1:8" ht="25.5" x14ac:dyDescent="0.25">
      <c r="A132" s="165" t="s">
        <v>844</v>
      </c>
      <c r="B132" s="165" t="s">
        <v>845</v>
      </c>
      <c r="C132" s="165" t="s">
        <v>846</v>
      </c>
      <c r="D132" s="165" t="s">
        <v>847</v>
      </c>
      <c r="E132" s="165" t="s">
        <v>848</v>
      </c>
      <c r="F132" s="166" t="s">
        <v>1028</v>
      </c>
      <c r="G132" s="165" t="s">
        <v>1029</v>
      </c>
      <c r="H132" s="165" t="s">
        <v>849</v>
      </c>
    </row>
    <row r="133" spans="1:8" ht="25.5" x14ac:dyDescent="0.25">
      <c r="A133" s="379" t="s">
        <v>979</v>
      </c>
      <c r="B133" s="167" t="s">
        <v>1059</v>
      </c>
      <c r="C133" s="168" t="s">
        <v>882</v>
      </c>
      <c r="D133" s="169">
        <v>1</v>
      </c>
      <c r="E133" s="171"/>
      <c r="F133" s="172">
        <v>1</v>
      </c>
      <c r="G133" s="171"/>
      <c r="H133" s="168" t="s">
        <v>856</v>
      </c>
    </row>
    <row r="134" spans="1:8" ht="25.5" x14ac:dyDescent="0.25">
      <c r="A134" s="379"/>
      <c r="B134" s="167" t="s">
        <v>60</v>
      </c>
      <c r="C134" s="168" t="s">
        <v>882</v>
      </c>
      <c r="D134" s="169">
        <v>1</v>
      </c>
      <c r="E134" s="169">
        <v>1</v>
      </c>
      <c r="F134" s="170"/>
      <c r="G134" s="171"/>
      <c r="H134" s="168" t="s">
        <v>856</v>
      </c>
    </row>
    <row r="135" spans="1:8" ht="25.5" x14ac:dyDescent="0.25">
      <c r="A135" s="379"/>
      <c r="B135" s="167" t="s">
        <v>980</v>
      </c>
      <c r="C135" s="168" t="s">
        <v>882</v>
      </c>
      <c r="D135" s="169">
        <v>1</v>
      </c>
      <c r="E135" s="169">
        <v>1</v>
      </c>
      <c r="F135" s="170"/>
      <c r="G135" s="171"/>
      <c r="H135" s="168" t="s">
        <v>919</v>
      </c>
    </row>
    <row r="136" spans="1:8" x14ac:dyDescent="0.25">
      <c r="A136" s="379"/>
      <c r="B136" s="167" t="s">
        <v>67</v>
      </c>
      <c r="C136" s="168" t="s">
        <v>882</v>
      </c>
      <c r="D136" s="169">
        <v>12</v>
      </c>
      <c r="E136" s="169">
        <v>12</v>
      </c>
      <c r="F136" s="170"/>
      <c r="G136" s="171"/>
      <c r="H136" s="168" t="s">
        <v>903</v>
      </c>
    </row>
    <row r="137" spans="1:8" ht="25.5" x14ac:dyDescent="0.25">
      <c r="A137" s="379"/>
      <c r="B137" s="167" t="s">
        <v>61</v>
      </c>
      <c r="C137" s="168" t="s">
        <v>882</v>
      </c>
      <c r="D137" s="169">
        <v>11</v>
      </c>
      <c r="E137" s="169">
        <v>11</v>
      </c>
      <c r="F137" s="170"/>
      <c r="G137" s="171"/>
      <c r="H137" s="168" t="s">
        <v>903</v>
      </c>
    </row>
    <row r="138" spans="1:8" x14ac:dyDescent="0.25">
      <c r="A138" s="379"/>
      <c r="B138" s="167" t="s">
        <v>47</v>
      </c>
      <c r="C138" s="168" t="s">
        <v>882</v>
      </c>
      <c r="D138" s="169">
        <v>1</v>
      </c>
      <c r="E138" s="169">
        <v>1</v>
      </c>
      <c r="F138" s="170"/>
      <c r="G138" s="171"/>
      <c r="H138" s="168" t="s">
        <v>981</v>
      </c>
    </row>
    <row r="139" spans="1:8" ht="25.5" x14ac:dyDescent="0.25">
      <c r="A139" s="379"/>
      <c r="B139" s="167" t="s">
        <v>982</v>
      </c>
      <c r="C139" s="168" t="s">
        <v>867</v>
      </c>
      <c r="D139" s="169">
        <v>1</v>
      </c>
      <c r="E139" s="169">
        <v>1</v>
      </c>
      <c r="F139" s="170"/>
      <c r="G139" s="171"/>
      <c r="H139" s="168" t="s">
        <v>981</v>
      </c>
    </row>
    <row r="140" spans="1:8" ht="25.5" x14ac:dyDescent="0.25">
      <c r="A140" s="379" t="s">
        <v>983</v>
      </c>
      <c r="B140" s="167" t="s">
        <v>984</v>
      </c>
      <c r="C140" s="168" t="s">
        <v>882</v>
      </c>
      <c r="D140" s="169">
        <v>4</v>
      </c>
      <c r="E140" s="169">
        <v>1</v>
      </c>
      <c r="F140" s="172">
        <v>2</v>
      </c>
      <c r="G140" s="169">
        <v>1</v>
      </c>
      <c r="H140" s="168" t="s">
        <v>919</v>
      </c>
    </row>
    <row r="141" spans="1:8" ht="25.5" x14ac:dyDescent="0.25">
      <c r="A141" s="379"/>
      <c r="B141" s="167" t="s">
        <v>1060</v>
      </c>
      <c r="C141" s="168" t="s">
        <v>882</v>
      </c>
      <c r="D141" s="169">
        <v>1</v>
      </c>
      <c r="E141" s="171"/>
      <c r="F141" s="172">
        <v>1</v>
      </c>
      <c r="G141" s="171"/>
      <c r="H141" s="168" t="s">
        <v>919</v>
      </c>
    </row>
    <row r="142" spans="1:8" ht="25.5" x14ac:dyDescent="0.25">
      <c r="A142" s="379"/>
      <c r="B142" s="167" t="s">
        <v>985</v>
      </c>
      <c r="C142" s="168" t="s">
        <v>882</v>
      </c>
      <c r="D142" s="169">
        <v>2</v>
      </c>
      <c r="E142" s="169">
        <v>1</v>
      </c>
      <c r="F142" s="172">
        <v>1</v>
      </c>
      <c r="G142" s="171"/>
      <c r="H142" s="168" t="s">
        <v>919</v>
      </c>
    </row>
    <row r="143" spans="1:8" ht="25.5" x14ac:dyDescent="0.25">
      <c r="A143" s="379"/>
      <c r="B143" s="167" t="s">
        <v>1061</v>
      </c>
      <c r="C143" s="168" t="s">
        <v>1062</v>
      </c>
      <c r="D143" s="169">
        <v>2</v>
      </c>
      <c r="E143" s="171"/>
      <c r="F143" s="172">
        <v>1</v>
      </c>
      <c r="G143" s="169">
        <v>1</v>
      </c>
      <c r="H143" s="168" t="s">
        <v>919</v>
      </c>
    </row>
    <row r="144" spans="1:8" x14ac:dyDescent="0.25">
      <c r="A144" s="387" t="s">
        <v>986</v>
      </c>
      <c r="B144" s="387"/>
      <c r="C144" s="387"/>
      <c r="D144" s="387"/>
      <c r="E144" s="387"/>
      <c r="F144" s="387"/>
      <c r="G144" s="387"/>
      <c r="H144" s="387"/>
    </row>
    <row r="145" spans="1:8" x14ac:dyDescent="0.25">
      <c r="A145" s="387" t="s">
        <v>46</v>
      </c>
      <c r="B145" s="387"/>
      <c r="C145" s="387"/>
      <c r="D145" s="387"/>
      <c r="E145" s="387"/>
      <c r="F145" s="387"/>
      <c r="G145" s="387"/>
      <c r="H145" s="387"/>
    </row>
    <row r="146" spans="1:8" ht="25.5" x14ac:dyDescent="0.25">
      <c r="A146" s="165" t="s">
        <v>844</v>
      </c>
      <c r="B146" s="165" t="s">
        <v>845</v>
      </c>
      <c r="C146" s="165" t="s">
        <v>846</v>
      </c>
      <c r="D146" s="165" t="s">
        <v>847</v>
      </c>
      <c r="E146" s="165" t="s">
        <v>848</v>
      </c>
      <c r="F146" s="166" t="s">
        <v>1028</v>
      </c>
      <c r="G146" s="165" t="s">
        <v>1029</v>
      </c>
      <c r="H146" s="165" t="s">
        <v>849</v>
      </c>
    </row>
    <row r="147" spans="1:8" ht="25.5" x14ac:dyDescent="0.25">
      <c r="A147" s="379" t="s">
        <v>987</v>
      </c>
      <c r="B147" s="167" t="s">
        <v>55</v>
      </c>
      <c r="C147" s="168" t="s">
        <v>858</v>
      </c>
      <c r="D147" s="169">
        <v>5</v>
      </c>
      <c r="E147" s="169">
        <v>1</v>
      </c>
      <c r="F147" s="172">
        <v>2</v>
      </c>
      <c r="G147" s="169">
        <v>2</v>
      </c>
      <c r="H147" s="168" t="s">
        <v>919</v>
      </c>
    </row>
    <row r="148" spans="1:8" ht="38.25" x14ac:dyDescent="0.25">
      <c r="A148" s="379"/>
      <c r="B148" s="167" t="s">
        <v>988</v>
      </c>
      <c r="C148" s="168" t="s">
        <v>989</v>
      </c>
      <c r="D148" s="169">
        <v>3</v>
      </c>
      <c r="E148" s="175">
        <v>1</v>
      </c>
      <c r="F148" s="176">
        <v>1</v>
      </c>
      <c r="G148" s="175">
        <v>1</v>
      </c>
      <c r="H148" s="168" t="s">
        <v>990</v>
      </c>
    </row>
    <row r="149" spans="1:8" ht="25.5" x14ac:dyDescent="0.25">
      <c r="A149" s="379"/>
      <c r="B149" s="167" t="s">
        <v>51</v>
      </c>
      <c r="C149" s="168" t="s">
        <v>858</v>
      </c>
      <c r="D149" s="169">
        <v>5</v>
      </c>
      <c r="E149" s="169">
        <v>1</v>
      </c>
      <c r="F149" s="172">
        <v>2</v>
      </c>
      <c r="G149" s="169">
        <v>2</v>
      </c>
      <c r="H149" s="168" t="s">
        <v>991</v>
      </c>
    </row>
    <row r="150" spans="1:8" ht="25.5" x14ac:dyDescent="0.25">
      <c r="A150" s="379"/>
      <c r="B150" s="167" t="s">
        <v>992</v>
      </c>
      <c r="C150" s="168" t="s">
        <v>866</v>
      </c>
      <c r="D150" s="169">
        <v>1</v>
      </c>
      <c r="E150" s="169">
        <v>1</v>
      </c>
      <c r="F150" s="170"/>
      <c r="G150" s="171"/>
      <c r="H150" s="168" t="s">
        <v>919</v>
      </c>
    </row>
    <row r="151" spans="1:8" ht="25.5" x14ac:dyDescent="0.25">
      <c r="A151" s="379"/>
      <c r="B151" s="380" t="s">
        <v>52</v>
      </c>
      <c r="C151" s="379" t="s">
        <v>858</v>
      </c>
      <c r="D151" s="381">
        <v>5</v>
      </c>
      <c r="E151" s="381">
        <v>1</v>
      </c>
      <c r="F151" s="382">
        <v>2</v>
      </c>
      <c r="G151" s="381">
        <v>2</v>
      </c>
      <c r="H151" s="168" t="s">
        <v>919</v>
      </c>
    </row>
    <row r="152" spans="1:8" x14ac:dyDescent="0.25">
      <c r="A152" s="379"/>
      <c r="B152" s="380"/>
      <c r="C152" s="379"/>
      <c r="D152" s="381"/>
      <c r="E152" s="381"/>
      <c r="F152" s="382"/>
      <c r="G152" s="381"/>
      <c r="H152" s="168" t="s">
        <v>1063</v>
      </c>
    </row>
    <row r="153" spans="1:8" ht="25.5" x14ac:dyDescent="0.25">
      <c r="A153" s="379"/>
      <c r="B153" s="167" t="s">
        <v>993</v>
      </c>
      <c r="C153" s="168" t="s">
        <v>994</v>
      </c>
      <c r="D153" s="169">
        <v>10</v>
      </c>
      <c r="E153" s="169">
        <v>2</v>
      </c>
      <c r="F153" s="172">
        <v>4</v>
      </c>
      <c r="G153" s="169">
        <v>4</v>
      </c>
      <c r="H153" s="168" t="s">
        <v>856</v>
      </c>
    </row>
    <row r="154" spans="1:8" ht="25.5" x14ac:dyDescent="0.25">
      <c r="A154" s="379"/>
      <c r="B154" s="167" t="s">
        <v>53</v>
      </c>
      <c r="C154" s="168" t="s">
        <v>858</v>
      </c>
      <c r="D154" s="169">
        <v>5</v>
      </c>
      <c r="E154" s="169">
        <v>1</v>
      </c>
      <c r="F154" s="172">
        <v>2</v>
      </c>
      <c r="G154" s="169">
        <v>2</v>
      </c>
      <c r="H154" s="168" t="s">
        <v>940</v>
      </c>
    </row>
    <row r="155" spans="1:8" ht="25.5" x14ac:dyDescent="0.25">
      <c r="A155" s="379"/>
      <c r="B155" s="167" t="s">
        <v>995</v>
      </c>
      <c r="C155" s="168" t="s">
        <v>858</v>
      </c>
      <c r="D155" s="169">
        <v>5</v>
      </c>
      <c r="E155" s="169">
        <v>1</v>
      </c>
      <c r="F155" s="172">
        <v>2</v>
      </c>
      <c r="G155" s="169">
        <v>2</v>
      </c>
      <c r="H155" s="168" t="s">
        <v>996</v>
      </c>
    </row>
    <row r="156" spans="1:8" ht="25.5" x14ac:dyDescent="0.25">
      <c r="A156" s="379"/>
      <c r="B156" s="167" t="s">
        <v>997</v>
      </c>
      <c r="C156" s="168" t="s">
        <v>858</v>
      </c>
      <c r="D156" s="169">
        <v>5</v>
      </c>
      <c r="E156" s="169">
        <v>1</v>
      </c>
      <c r="F156" s="172">
        <v>2</v>
      </c>
      <c r="G156" s="169">
        <v>2</v>
      </c>
      <c r="H156" s="168" t="s">
        <v>996</v>
      </c>
    </row>
    <row r="157" spans="1:8" ht="25.5" x14ac:dyDescent="0.25">
      <c r="A157" s="379"/>
      <c r="B157" s="167" t="s">
        <v>54</v>
      </c>
      <c r="C157" s="168" t="s">
        <v>994</v>
      </c>
      <c r="D157" s="169">
        <v>20</v>
      </c>
      <c r="E157" s="169">
        <v>4</v>
      </c>
      <c r="F157" s="172">
        <v>8</v>
      </c>
      <c r="G157" s="169">
        <v>8</v>
      </c>
      <c r="H157" s="168" t="s">
        <v>998</v>
      </c>
    </row>
    <row r="158" spans="1:8" ht="38.25" x14ac:dyDescent="0.25">
      <c r="A158" s="379"/>
      <c r="B158" s="167" t="s">
        <v>999</v>
      </c>
      <c r="C158" s="168" t="s">
        <v>994</v>
      </c>
      <c r="D158" s="169">
        <v>5</v>
      </c>
      <c r="E158" s="169">
        <v>1</v>
      </c>
      <c r="F158" s="172">
        <v>2</v>
      </c>
      <c r="G158" s="169">
        <v>2</v>
      </c>
      <c r="H158" s="168" t="s">
        <v>1000</v>
      </c>
    </row>
    <row r="159" spans="1:8" ht="25.5" x14ac:dyDescent="0.25">
      <c r="A159" s="379" t="s">
        <v>1001</v>
      </c>
      <c r="B159" s="380" t="s">
        <v>56</v>
      </c>
      <c r="C159" s="379" t="s">
        <v>855</v>
      </c>
      <c r="D159" s="381">
        <v>1</v>
      </c>
      <c r="E159" s="381">
        <v>1</v>
      </c>
      <c r="F159" s="386"/>
      <c r="G159" s="385"/>
      <c r="H159" s="168" t="s">
        <v>1002</v>
      </c>
    </row>
    <row r="160" spans="1:8" x14ac:dyDescent="0.25">
      <c r="A160" s="379"/>
      <c r="B160" s="380"/>
      <c r="C160" s="379"/>
      <c r="D160" s="381"/>
      <c r="E160" s="381"/>
      <c r="F160" s="386"/>
      <c r="G160" s="385"/>
      <c r="H160" s="168" t="s">
        <v>1064</v>
      </c>
    </row>
    <row r="161" spans="1:8" ht="25.5" x14ac:dyDescent="0.25">
      <c r="A161" s="379"/>
      <c r="B161" s="380" t="s">
        <v>57</v>
      </c>
      <c r="C161" s="379" t="s">
        <v>858</v>
      </c>
      <c r="D161" s="381">
        <v>20</v>
      </c>
      <c r="E161" s="381">
        <v>4</v>
      </c>
      <c r="F161" s="382">
        <v>8</v>
      </c>
      <c r="G161" s="381">
        <v>8</v>
      </c>
      <c r="H161" s="168" t="s">
        <v>1002</v>
      </c>
    </row>
    <row r="162" spans="1:8" x14ac:dyDescent="0.25">
      <c r="A162" s="379"/>
      <c r="B162" s="380"/>
      <c r="C162" s="379"/>
      <c r="D162" s="381"/>
      <c r="E162" s="381"/>
      <c r="F162" s="382"/>
      <c r="G162" s="381"/>
      <c r="H162" s="168" t="s">
        <v>1064</v>
      </c>
    </row>
    <row r="163" spans="1:8" ht="25.5" x14ac:dyDescent="0.25">
      <c r="A163" s="379"/>
      <c r="B163" s="380" t="s">
        <v>1003</v>
      </c>
      <c r="C163" s="379" t="s">
        <v>989</v>
      </c>
      <c r="D163" s="381">
        <v>14</v>
      </c>
      <c r="E163" s="384">
        <v>1</v>
      </c>
      <c r="F163" s="383">
        <v>1</v>
      </c>
      <c r="G163" s="384">
        <v>1</v>
      </c>
      <c r="H163" s="168" t="s">
        <v>1002</v>
      </c>
    </row>
    <row r="164" spans="1:8" x14ac:dyDescent="0.25">
      <c r="A164" s="379"/>
      <c r="B164" s="380"/>
      <c r="C164" s="379"/>
      <c r="D164" s="381"/>
      <c r="E164" s="384"/>
      <c r="F164" s="383"/>
      <c r="G164" s="384"/>
      <c r="H164" s="168" t="s">
        <v>1065</v>
      </c>
    </row>
    <row r="165" spans="1:8" ht="25.5" x14ac:dyDescent="0.25">
      <c r="A165" s="379"/>
      <c r="B165" s="380" t="s">
        <v>59</v>
      </c>
      <c r="C165" s="379" t="s">
        <v>858</v>
      </c>
      <c r="D165" s="381">
        <v>5</v>
      </c>
      <c r="E165" s="381">
        <v>1</v>
      </c>
      <c r="F165" s="382">
        <v>2</v>
      </c>
      <c r="G165" s="381">
        <v>2</v>
      </c>
      <c r="H165" s="168" t="s">
        <v>919</v>
      </c>
    </row>
    <row r="166" spans="1:8" x14ac:dyDescent="0.25">
      <c r="A166" s="379"/>
      <c r="B166" s="380"/>
      <c r="C166" s="379"/>
      <c r="D166" s="381"/>
      <c r="E166" s="381"/>
      <c r="F166" s="382"/>
      <c r="G166" s="381"/>
      <c r="H166" s="168" t="s">
        <v>1066</v>
      </c>
    </row>
    <row r="167" spans="1:8" ht="25.5" x14ac:dyDescent="0.25">
      <c r="A167" s="379"/>
      <c r="B167" s="380" t="s">
        <v>58</v>
      </c>
      <c r="C167" s="379" t="s">
        <v>858</v>
      </c>
      <c r="D167" s="381">
        <v>5</v>
      </c>
      <c r="E167" s="381">
        <v>1</v>
      </c>
      <c r="F167" s="382">
        <v>2</v>
      </c>
      <c r="G167" s="381">
        <v>2</v>
      </c>
      <c r="H167" s="168" t="s">
        <v>919</v>
      </c>
    </row>
    <row r="168" spans="1:8" x14ac:dyDescent="0.25">
      <c r="A168" s="379"/>
      <c r="B168" s="380"/>
      <c r="C168" s="379"/>
      <c r="D168" s="381"/>
      <c r="E168" s="381"/>
      <c r="F168" s="382"/>
      <c r="G168" s="381"/>
      <c r="H168" s="168" t="s">
        <v>1067</v>
      </c>
    </row>
    <row r="169" spans="1:8" x14ac:dyDescent="0.25">
      <c r="A169" s="379" t="s">
        <v>1004</v>
      </c>
      <c r="B169" s="167" t="s">
        <v>1005</v>
      </c>
      <c r="C169" s="168" t="s">
        <v>866</v>
      </c>
      <c r="D169" s="169">
        <v>5</v>
      </c>
      <c r="E169" s="169">
        <v>1</v>
      </c>
      <c r="F169" s="172">
        <v>2</v>
      </c>
      <c r="G169" s="169">
        <v>2</v>
      </c>
      <c r="H169" s="168" t="s">
        <v>856</v>
      </c>
    </row>
    <row r="170" spans="1:8" x14ac:dyDescent="0.25">
      <c r="A170" s="379"/>
      <c r="B170" s="167" t="s">
        <v>1006</v>
      </c>
      <c r="C170" s="168" t="s">
        <v>866</v>
      </c>
      <c r="D170" s="169">
        <v>5</v>
      </c>
      <c r="E170" s="169">
        <v>1</v>
      </c>
      <c r="F170" s="172">
        <v>2</v>
      </c>
      <c r="G170" s="169">
        <v>2</v>
      </c>
      <c r="H170" s="168" t="s">
        <v>856</v>
      </c>
    </row>
    <row r="171" spans="1:8" ht="25.5" x14ac:dyDescent="0.25">
      <c r="A171" s="379"/>
      <c r="B171" s="167" t="s">
        <v>1007</v>
      </c>
      <c r="C171" s="168" t="s">
        <v>1008</v>
      </c>
      <c r="D171" s="169">
        <v>1</v>
      </c>
      <c r="E171" s="173">
        <v>1</v>
      </c>
      <c r="F171" s="174">
        <v>1</v>
      </c>
      <c r="G171" s="173">
        <v>1</v>
      </c>
      <c r="H171" s="168" t="s">
        <v>856</v>
      </c>
    </row>
    <row r="172" spans="1:8" ht="25.5" x14ac:dyDescent="0.25">
      <c r="A172" s="379"/>
      <c r="B172" s="167" t="s">
        <v>1009</v>
      </c>
      <c r="C172" s="168" t="s">
        <v>1008</v>
      </c>
      <c r="D172" s="169">
        <v>1</v>
      </c>
      <c r="E172" s="169">
        <v>1</v>
      </c>
      <c r="F172" s="170"/>
      <c r="G172" s="171"/>
      <c r="H172" s="168" t="s">
        <v>856</v>
      </c>
    </row>
    <row r="173" spans="1:8" ht="25.5" x14ac:dyDescent="0.25">
      <c r="A173" s="379"/>
      <c r="B173" s="167" t="s">
        <v>45</v>
      </c>
      <c r="C173" s="168" t="s">
        <v>858</v>
      </c>
      <c r="D173" s="169">
        <v>5</v>
      </c>
      <c r="E173" s="169">
        <v>1</v>
      </c>
      <c r="F173" s="172">
        <v>2</v>
      </c>
      <c r="G173" s="169">
        <v>2</v>
      </c>
      <c r="H173" s="168" t="s">
        <v>856</v>
      </c>
    </row>
    <row r="174" spans="1:8" ht="38.25" x14ac:dyDescent="0.25">
      <c r="A174" s="379"/>
      <c r="B174" s="167" t="s">
        <v>1068</v>
      </c>
      <c r="C174" s="168" t="s">
        <v>855</v>
      </c>
      <c r="D174" s="169">
        <v>1</v>
      </c>
      <c r="E174" s="171"/>
      <c r="F174" s="172">
        <v>1</v>
      </c>
      <c r="G174" s="171"/>
      <c r="H174" s="168" t="s">
        <v>1069</v>
      </c>
    </row>
    <row r="175" spans="1:8" ht="38.25" x14ac:dyDescent="0.25">
      <c r="A175" s="379"/>
      <c r="B175" s="167" t="s">
        <v>1070</v>
      </c>
      <c r="C175" s="168" t="s">
        <v>1071</v>
      </c>
      <c r="D175" s="171"/>
      <c r="E175" s="171"/>
      <c r="F175" s="170"/>
      <c r="G175" s="171"/>
      <c r="H175" s="168" t="s">
        <v>1072</v>
      </c>
    </row>
    <row r="176" spans="1:8" x14ac:dyDescent="0.25">
      <c r="A176" s="379"/>
      <c r="B176" s="167" t="s">
        <v>50</v>
      </c>
      <c r="C176" s="168" t="s">
        <v>916</v>
      </c>
      <c r="D176" s="169">
        <v>1</v>
      </c>
      <c r="E176" s="169">
        <v>1</v>
      </c>
      <c r="F176" s="170"/>
      <c r="G176" s="171"/>
      <c r="H176" s="168" t="s">
        <v>856</v>
      </c>
    </row>
    <row r="177" spans="1:8" x14ac:dyDescent="0.25">
      <c r="A177" s="379"/>
      <c r="B177" s="167" t="s">
        <v>1073</v>
      </c>
      <c r="C177" s="168" t="s">
        <v>858</v>
      </c>
      <c r="D177" s="169">
        <v>2</v>
      </c>
      <c r="E177" s="171"/>
      <c r="F177" s="172">
        <v>1</v>
      </c>
      <c r="G177" s="169">
        <v>1</v>
      </c>
      <c r="H177" s="168" t="s">
        <v>856</v>
      </c>
    </row>
    <row r="178" spans="1:8" x14ac:dyDescent="0.25">
      <c r="A178" s="379"/>
      <c r="B178" s="167" t="s">
        <v>1010</v>
      </c>
      <c r="C178" s="168" t="s">
        <v>855</v>
      </c>
      <c r="D178" s="169">
        <v>1</v>
      </c>
      <c r="E178" s="173">
        <v>1</v>
      </c>
      <c r="F178" s="174">
        <v>1</v>
      </c>
      <c r="G178" s="173">
        <v>1</v>
      </c>
      <c r="H178" s="168" t="s">
        <v>856</v>
      </c>
    </row>
  </sheetData>
  <mergeCells count="80">
    <mergeCell ref="A55:A61"/>
    <mergeCell ref="B1:F1"/>
    <mergeCell ref="G1:H1"/>
    <mergeCell ref="A2:H2"/>
    <mergeCell ref="A3:H3"/>
    <mergeCell ref="A5:A15"/>
    <mergeCell ref="A16:A17"/>
    <mergeCell ref="A18:A21"/>
    <mergeCell ref="A22:H22"/>
    <mergeCell ref="A23:H23"/>
    <mergeCell ref="A25:A39"/>
    <mergeCell ref="A40:A54"/>
    <mergeCell ref="A113:H113"/>
    <mergeCell ref="A62:H62"/>
    <mergeCell ref="A63:H63"/>
    <mergeCell ref="A65:A66"/>
    <mergeCell ref="A67:A72"/>
    <mergeCell ref="A73:A75"/>
    <mergeCell ref="A76:A82"/>
    <mergeCell ref="A83:A85"/>
    <mergeCell ref="A86:H86"/>
    <mergeCell ref="A87:H87"/>
    <mergeCell ref="A89:A97"/>
    <mergeCell ref="A98:A112"/>
    <mergeCell ref="A144:H144"/>
    <mergeCell ref="A114:H114"/>
    <mergeCell ref="A116:A119"/>
    <mergeCell ref="A120:A123"/>
    <mergeCell ref="A124:A125"/>
    <mergeCell ref="A126:A129"/>
    <mergeCell ref="B128:B129"/>
    <mergeCell ref="C128:C129"/>
    <mergeCell ref="D128:D129"/>
    <mergeCell ref="E128:E129"/>
    <mergeCell ref="F128:F129"/>
    <mergeCell ref="G128:G129"/>
    <mergeCell ref="A130:H130"/>
    <mergeCell ref="A131:H131"/>
    <mergeCell ref="A133:A139"/>
    <mergeCell ref="A140:A143"/>
    <mergeCell ref="A145:H145"/>
    <mergeCell ref="A147:A158"/>
    <mergeCell ref="B151:B152"/>
    <mergeCell ref="C151:C152"/>
    <mergeCell ref="D151:D152"/>
    <mergeCell ref="E151:E152"/>
    <mergeCell ref="F151:F152"/>
    <mergeCell ref="G151:G152"/>
    <mergeCell ref="G159:G160"/>
    <mergeCell ref="B161:B162"/>
    <mergeCell ref="C161:C162"/>
    <mergeCell ref="D161:D162"/>
    <mergeCell ref="E161:E162"/>
    <mergeCell ref="F161:F162"/>
    <mergeCell ref="G161:G162"/>
    <mergeCell ref="B159:B160"/>
    <mergeCell ref="C159:C160"/>
    <mergeCell ref="D159:D160"/>
    <mergeCell ref="E159:E160"/>
    <mergeCell ref="F159:F160"/>
    <mergeCell ref="F167:F168"/>
    <mergeCell ref="G167:G168"/>
    <mergeCell ref="F163:F164"/>
    <mergeCell ref="G163:G164"/>
    <mergeCell ref="B165:B166"/>
    <mergeCell ref="C165:C166"/>
    <mergeCell ref="D165:D166"/>
    <mergeCell ref="E165:E166"/>
    <mergeCell ref="F165:F166"/>
    <mergeCell ref="G165:G166"/>
    <mergeCell ref="B163:B164"/>
    <mergeCell ref="C163:C164"/>
    <mergeCell ref="D163:D164"/>
    <mergeCell ref="E163:E164"/>
    <mergeCell ref="A169:A178"/>
    <mergeCell ref="B167:B168"/>
    <mergeCell ref="C167:C168"/>
    <mergeCell ref="D167:D168"/>
    <mergeCell ref="E167:E168"/>
    <mergeCell ref="A159:A168"/>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77"/>
  <sheetViews>
    <sheetView topLeftCell="A160" zoomScale="70" zoomScaleNormal="70" workbookViewId="0">
      <selection activeCell="B178" sqref="B178"/>
    </sheetView>
  </sheetViews>
  <sheetFormatPr baseColWidth="10" defaultColWidth="11.42578125" defaultRowHeight="15" x14ac:dyDescent="0.25"/>
  <cols>
    <col min="1" max="1" width="42" style="8" customWidth="1"/>
    <col min="2" max="2" width="74" style="8" customWidth="1"/>
    <col min="3" max="3" width="27.140625" style="8" customWidth="1"/>
    <col min="4" max="4" width="16" style="8" customWidth="1"/>
    <col min="5" max="5" width="24.5703125" style="8" customWidth="1"/>
    <col min="6" max="6" width="24.42578125" style="8" customWidth="1"/>
    <col min="7" max="7" width="23.140625" style="8" customWidth="1"/>
    <col min="8" max="8" width="18" style="8" customWidth="1"/>
    <col min="9" max="9" width="18.140625" style="45" customWidth="1"/>
    <col min="10" max="10" width="17.5703125" style="8" customWidth="1"/>
    <col min="11" max="11" width="20.42578125" style="8" customWidth="1"/>
    <col min="12" max="12" width="32.42578125" style="8" customWidth="1"/>
    <col min="13" max="13" width="33" style="8" customWidth="1"/>
    <col min="14" max="14" width="29" style="8" customWidth="1"/>
    <col min="15" max="15" width="32" style="8" customWidth="1"/>
    <col min="16" max="16" width="20.5703125" style="8" customWidth="1"/>
    <col min="17" max="17" width="21.42578125" style="8" customWidth="1"/>
    <col min="18" max="18" width="25.7109375" style="8" customWidth="1"/>
    <col min="19" max="20" width="11.42578125" style="8"/>
    <col min="21" max="21" width="29.42578125" style="202" customWidth="1"/>
    <col min="22" max="22" width="27.140625" style="8" customWidth="1"/>
    <col min="23" max="23" width="22.7109375" style="8" customWidth="1"/>
    <col min="24" max="16384" width="11.42578125" style="8"/>
  </cols>
  <sheetData>
    <row r="1" spans="1:21" ht="105" customHeight="1" x14ac:dyDescent="0.25">
      <c r="A1" s="418" t="s">
        <v>1074</v>
      </c>
      <c r="B1" s="418"/>
      <c r="C1" s="418"/>
      <c r="D1" s="418"/>
      <c r="E1" s="418"/>
      <c r="F1" s="418"/>
      <c r="G1" s="418"/>
      <c r="H1" s="418"/>
      <c r="I1" s="418"/>
      <c r="J1" s="418"/>
      <c r="K1" s="418"/>
      <c r="L1" s="418"/>
      <c r="M1" s="418"/>
      <c r="N1" s="418"/>
      <c r="O1" s="418"/>
      <c r="P1" s="418"/>
      <c r="Q1" s="418"/>
      <c r="R1" s="418"/>
    </row>
    <row r="2" spans="1:21" ht="64.5" customHeight="1" x14ac:dyDescent="0.25">
      <c r="A2" s="417" t="s">
        <v>14</v>
      </c>
      <c r="B2" s="398"/>
      <c r="C2" s="398"/>
      <c r="D2" s="398"/>
      <c r="E2" s="398"/>
      <c r="F2" s="399"/>
      <c r="G2" s="397" t="s">
        <v>1024</v>
      </c>
      <c r="H2" s="398"/>
      <c r="I2" s="398"/>
      <c r="J2" s="398"/>
      <c r="K2" s="398"/>
      <c r="L2" s="398"/>
      <c r="M2" s="398"/>
      <c r="N2" s="398"/>
      <c r="O2" s="398"/>
      <c r="P2" s="398"/>
      <c r="Q2" s="398"/>
      <c r="R2" s="399"/>
    </row>
    <row r="3" spans="1:21" ht="33" customHeight="1" x14ac:dyDescent="0.25">
      <c r="A3" s="417" t="s">
        <v>38</v>
      </c>
      <c r="B3" s="398"/>
      <c r="C3" s="398"/>
      <c r="D3" s="398"/>
      <c r="E3" s="398"/>
      <c r="F3" s="399"/>
      <c r="G3" s="371" t="s">
        <v>850</v>
      </c>
      <c r="H3" s="371" t="s">
        <v>1075</v>
      </c>
      <c r="I3" s="371" t="s">
        <v>1076</v>
      </c>
      <c r="J3" s="371" t="s">
        <v>1077</v>
      </c>
      <c r="K3" s="371" t="s">
        <v>1078</v>
      </c>
      <c r="L3" s="411" t="s">
        <v>1011</v>
      </c>
      <c r="M3" s="412"/>
      <c r="N3" s="412"/>
      <c r="O3" s="413"/>
      <c r="P3" s="371" t="s">
        <v>851</v>
      </c>
      <c r="Q3" s="392" t="s">
        <v>852</v>
      </c>
      <c r="R3" s="392" t="s">
        <v>853</v>
      </c>
    </row>
    <row r="4" spans="1:21" ht="76.5" customHeight="1" x14ac:dyDescent="0.25">
      <c r="A4" s="152" t="s">
        <v>844</v>
      </c>
      <c r="B4" s="152" t="s">
        <v>845</v>
      </c>
      <c r="C4" s="152" t="s">
        <v>846</v>
      </c>
      <c r="D4" s="152" t="s">
        <v>847</v>
      </c>
      <c r="E4" s="152" t="s">
        <v>1028</v>
      </c>
      <c r="F4" s="152" t="s">
        <v>849</v>
      </c>
      <c r="G4" s="400"/>
      <c r="H4" s="400"/>
      <c r="I4" s="400"/>
      <c r="J4" s="400"/>
      <c r="K4" s="400"/>
      <c r="L4" s="203" t="s">
        <v>1017</v>
      </c>
      <c r="M4" s="203" t="s">
        <v>1019</v>
      </c>
      <c r="N4" s="203" t="s">
        <v>1021</v>
      </c>
      <c r="O4" s="203" t="s">
        <v>1023</v>
      </c>
      <c r="P4" s="400"/>
      <c r="Q4" s="393"/>
      <c r="R4" s="393"/>
      <c r="U4" s="204"/>
    </row>
    <row r="5" spans="1:21" ht="27" customHeight="1" x14ac:dyDescent="0.25">
      <c r="A5" s="405" t="s">
        <v>854</v>
      </c>
      <c r="B5" s="205" t="s">
        <v>35</v>
      </c>
      <c r="C5" s="206" t="s">
        <v>855</v>
      </c>
      <c r="D5" s="109">
        <v>1</v>
      </c>
      <c r="E5" s="177" t="s">
        <v>1079</v>
      </c>
      <c r="F5" s="206" t="s">
        <v>856</v>
      </c>
      <c r="G5" s="262" t="s">
        <v>1080</v>
      </c>
      <c r="H5" s="263"/>
      <c r="I5" s="263"/>
      <c r="J5" s="263"/>
      <c r="K5" s="263"/>
      <c r="L5" s="263"/>
      <c r="M5" s="263"/>
      <c r="N5" s="263"/>
      <c r="O5" s="263"/>
      <c r="P5" s="263"/>
      <c r="Q5" s="263"/>
      <c r="R5" s="264"/>
      <c r="U5" s="204"/>
    </row>
    <row r="6" spans="1:21" ht="41.25" customHeight="1" x14ac:dyDescent="0.25">
      <c r="A6" s="405"/>
      <c r="B6" s="205" t="s">
        <v>857</v>
      </c>
      <c r="C6" s="206" t="s">
        <v>858</v>
      </c>
      <c r="D6" s="109">
        <v>57</v>
      </c>
      <c r="E6" s="207">
        <v>24</v>
      </c>
      <c r="F6" s="206" t="s">
        <v>856</v>
      </c>
      <c r="G6" s="109" t="s">
        <v>1442</v>
      </c>
      <c r="H6" s="109"/>
      <c r="I6" s="109"/>
      <c r="J6" s="109"/>
      <c r="K6" s="208"/>
      <c r="L6" s="209"/>
      <c r="M6" s="209"/>
      <c r="N6" s="209"/>
      <c r="O6" s="209"/>
      <c r="P6" s="109">
        <f t="shared" ref="P6:P15" si="0">SUM(H6:K6)</f>
        <v>0</v>
      </c>
      <c r="Q6" s="108">
        <f t="shared" ref="Q6:Q15" si="1">P6/E6</f>
        <v>0</v>
      </c>
      <c r="R6" s="108">
        <f t="shared" ref="R6:R15" si="2">P6/D6</f>
        <v>0</v>
      </c>
    </row>
    <row r="7" spans="1:21" ht="51" customHeight="1" x14ac:dyDescent="0.25">
      <c r="A7" s="405"/>
      <c r="B7" s="205" t="s">
        <v>1030</v>
      </c>
      <c r="C7" s="206" t="s">
        <v>859</v>
      </c>
      <c r="D7" s="109">
        <v>3</v>
      </c>
      <c r="E7" s="207">
        <v>2</v>
      </c>
      <c r="F7" s="206" t="s">
        <v>856</v>
      </c>
      <c r="G7" s="109" t="s">
        <v>1442</v>
      </c>
      <c r="H7" s="109"/>
      <c r="I7" s="109"/>
      <c r="J7" s="109"/>
      <c r="K7" s="109"/>
      <c r="L7" s="209"/>
      <c r="M7" s="209"/>
      <c r="N7" s="209"/>
      <c r="O7" s="209"/>
      <c r="P7" s="109">
        <f t="shared" si="0"/>
        <v>0</v>
      </c>
      <c r="Q7" s="108">
        <f t="shared" si="1"/>
        <v>0</v>
      </c>
      <c r="R7" s="108">
        <f t="shared" si="2"/>
        <v>0</v>
      </c>
    </row>
    <row r="8" spans="1:21" ht="31.5" x14ac:dyDescent="0.25">
      <c r="A8" s="405"/>
      <c r="B8" s="205" t="s">
        <v>36</v>
      </c>
      <c r="C8" s="206" t="s">
        <v>861</v>
      </c>
      <c r="D8" s="109">
        <v>4</v>
      </c>
      <c r="E8" s="207">
        <v>2</v>
      </c>
      <c r="F8" s="206" t="s">
        <v>856</v>
      </c>
      <c r="G8" s="109" t="s">
        <v>1443</v>
      </c>
      <c r="H8" s="109"/>
      <c r="I8" s="210"/>
      <c r="J8" s="208"/>
      <c r="K8" s="208"/>
      <c r="L8" s="209"/>
      <c r="M8" s="209"/>
      <c r="N8" s="209"/>
      <c r="O8" s="209"/>
      <c r="P8" s="109">
        <f t="shared" si="0"/>
        <v>0</v>
      </c>
      <c r="Q8" s="108">
        <f t="shared" si="1"/>
        <v>0</v>
      </c>
      <c r="R8" s="108">
        <f t="shared" si="2"/>
        <v>0</v>
      </c>
    </row>
    <row r="9" spans="1:21" ht="35.25" customHeight="1" x14ac:dyDescent="0.25">
      <c r="A9" s="405"/>
      <c r="B9" s="205" t="s">
        <v>860</v>
      </c>
      <c r="C9" s="206" t="s">
        <v>863</v>
      </c>
      <c r="D9" s="109">
        <v>27</v>
      </c>
      <c r="E9" s="207">
        <v>7</v>
      </c>
      <c r="F9" s="206" t="s">
        <v>856</v>
      </c>
      <c r="G9" s="109" t="s">
        <v>1101</v>
      </c>
      <c r="H9" s="211"/>
      <c r="I9" s="108"/>
      <c r="J9" s="108"/>
      <c r="K9" s="108"/>
      <c r="L9" s="209"/>
      <c r="M9" s="209"/>
      <c r="N9" s="209"/>
      <c r="O9" s="209"/>
      <c r="P9" s="109">
        <f t="shared" si="0"/>
        <v>0</v>
      </c>
      <c r="Q9" s="108">
        <f t="shared" si="1"/>
        <v>0</v>
      </c>
      <c r="R9" s="108">
        <f t="shared" si="2"/>
        <v>0</v>
      </c>
    </row>
    <row r="10" spans="1:21" ht="25.5" customHeight="1" x14ac:dyDescent="0.25">
      <c r="A10" s="405"/>
      <c r="B10" s="205" t="s">
        <v>862</v>
      </c>
      <c r="C10" s="206" t="s">
        <v>865</v>
      </c>
      <c r="D10" s="109">
        <v>1</v>
      </c>
      <c r="E10" s="212">
        <v>1</v>
      </c>
      <c r="F10" s="206" t="s">
        <v>856</v>
      </c>
      <c r="G10" s="109" t="s">
        <v>1444</v>
      </c>
      <c r="H10" s="109"/>
      <c r="I10" s="109"/>
      <c r="J10" s="109"/>
      <c r="K10" s="213"/>
      <c r="L10" s="209"/>
      <c r="M10" s="209"/>
      <c r="N10" s="209"/>
      <c r="O10" s="213"/>
      <c r="P10" s="109">
        <f t="shared" si="0"/>
        <v>0</v>
      </c>
      <c r="Q10" s="108">
        <f t="shared" si="1"/>
        <v>0</v>
      </c>
      <c r="R10" s="108">
        <f t="shared" si="2"/>
        <v>0</v>
      </c>
    </row>
    <row r="11" spans="1:21" ht="33" customHeight="1" x14ac:dyDescent="0.25">
      <c r="A11" s="405"/>
      <c r="B11" s="205" t="s">
        <v>864</v>
      </c>
      <c r="C11" s="206" t="s">
        <v>866</v>
      </c>
      <c r="D11" s="109">
        <v>2</v>
      </c>
      <c r="E11" s="207">
        <v>1</v>
      </c>
      <c r="F11" s="206" t="s">
        <v>856</v>
      </c>
      <c r="G11" s="109" t="s">
        <v>1445</v>
      </c>
      <c r="H11" s="109"/>
      <c r="I11" s="109"/>
      <c r="J11" s="109"/>
      <c r="K11" s="213"/>
      <c r="L11" s="209"/>
      <c r="M11" s="209"/>
      <c r="N11" s="209"/>
      <c r="O11" s="213"/>
      <c r="P11" s="109">
        <f t="shared" si="0"/>
        <v>0</v>
      </c>
      <c r="Q11" s="108">
        <f t="shared" si="1"/>
        <v>0</v>
      </c>
      <c r="R11" s="108">
        <f t="shared" si="2"/>
        <v>0</v>
      </c>
    </row>
    <row r="12" spans="1:21" ht="35.25" customHeight="1" x14ac:dyDescent="0.25">
      <c r="A12" s="405"/>
      <c r="B12" s="205" t="s">
        <v>37</v>
      </c>
      <c r="C12" s="206" t="s">
        <v>858</v>
      </c>
      <c r="D12" s="109">
        <v>1</v>
      </c>
      <c r="E12" s="177" t="s">
        <v>1079</v>
      </c>
      <c r="F12" s="206" t="s">
        <v>856</v>
      </c>
      <c r="G12" s="262" t="s">
        <v>1080</v>
      </c>
      <c r="H12" s="263"/>
      <c r="I12" s="263"/>
      <c r="J12" s="263"/>
      <c r="K12" s="263"/>
      <c r="L12" s="263"/>
      <c r="M12" s="263"/>
      <c r="N12" s="263"/>
      <c r="O12" s="263"/>
      <c r="P12" s="263"/>
      <c r="Q12" s="263"/>
      <c r="R12" s="264"/>
    </row>
    <row r="13" spans="1:21" ht="35.25" customHeight="1" x14ac:dyDescent="0.25">
      <c r="A13" s="405"/>
      <c r="B13" s="205" t="s">
        <v>41</v>
      </c>
      <c r="C13" s="206" t="s">
        <v>867</v>
      </c>
      <c r="D13" s="109">
        <v>20</v>
      </c>
      <c r="E13" s="207">
        <v>8</v>
      </c>
      <c r="F13" s="206" t="s">
        <v>856</v>
      </c>
      <c r="G13" s="109" t="s">
        <v>1446</v>
      </c>
      <c r="H13" s="109"/>
      <c r="I13" s="109"/>
      <c r="J13" s="109"/>
      <c r="K13" s="109"/>
      <c r="L13" s="209"/>
      <c r="M13" s="209"/>
      <c r="N13" s="209"/>
      <c r="O13" s="209"/>
      <c r="P13" s="109">
        <f t="shared" si="0"/>
        <v>0</v>
      </c>
      <c r="Q13" s="108">
        <f t="shared" si="1"/>
        <v>0</v>
      </c>
      <c r="R13" s="108">
        <f t="shared" si="2"/>
        <v>0</v>
      </c>
    </row>
    <row r="14" spans="1:21" ht="28.5" customHeight="1" x14ac:dyDescent="0.25">
      <c r="A14" s="405"/>
      <c r="B14" s="205" t="s">
        <v>39</v>
      </c>
      <c r="C14" s="248" t="s">
        <v>867</v>
      </c>
      <c r="D14" s="109">
        <v>5</v>
      </c>
      <c r="E14" s="207">
        <v>2</v>
      </c>
      <c r="F14" s="206" t="s">
        <v>856</v>
      </c>
      <c r="G14" s="245"/>
      <c r="H14" s="109"/>
      <c r="I14" s="109"/>
      <c r="J14" s="109"/>
      <c r="K14" s="109"/>
      <c r="L14" s="209"/>
      <c r="M14" s="209"/>
      <c r="N14" s="209"/>
      <c r="O14" s="209"/>
      <c r="P14" s="109"/>
      <c r="Q14" s="108"/>
      <c r="R14" s="108"/>
    </row>
    <row r="15" spans="1:21" ht="45" customHeight="1" x14ac:dyDescent="0.25">
      <c r="A15" s="405"/>
      <c r="B15" s="205" t="s">
        <v>40</v>
      </c>
      <c r="C15" s="206" t="s">
        <v>868</v>
      </c>
      <c r="D15" s="109">
        <v>5</v>
      </c>
      <c r="E15" s="207">
        <v>2</v>
      </c>
      <c r="F15" s="206" t="s">
        <v>856</v>
      </c>
      <c r="G15" s="109" t="s">
        <v>1447</v>
      </c>
      <c r="H15" s="109"/>
      <c r="I15" s="109"/>
      <c r="J15" s="109"/>
      <c r="K15" s="213"/>
      <c r="L15" s="209"/>
      <c r="M15" s="209"/>
      <c r="N15" s="209"/>
      <c r="O15" s="213"/>
      <c r="P15" s="109">
        <f t="shared" si="0"/>
        <v>0</v>
      </c>
      <c r="Q15" s="108">
        <f t="shared" si="1"/>
        <v>0</v>
      </c>
      <c r="R15" s="108">
        <f t="shared" si="2"/>
        <v>0</v>
      </c>
    </row>
    <row r="16" spans="1:21" ht="45" customHeight="1" x14ac:dyDescent="0.25">
      <c r="A16" s="405" t="s">
        <v>869</v>
      </c>
      <c r="B16" s="205" t="s">
        <v>42</v>
      </c>
      <c r="C16" s="206" t="s">
        <v>870</v>
      </c>
      <c r="D16" s="109">
        <v>1</v>
      </c>
      <c r="E16" s="177" t="s">
        <v>1079</v>
      </c>
      <c r="F16" s="206" t="s">
        <v>856</v>
      </c>
      <c r="G16" s="262" t="s">
        <v>1080</v>
      </c>
      <c r="H16" s="263"/>
      <c r="I16" s="263"/>
      <c r="J16" s="263"/>
      <c r="K16" s="263"/>
      <c r="L16" s="263"/>
      <c r="M16" s="263"/>
      <c r="N16" s="263"/>
      <c r="O16" s="263"/>
      <c r="P16" s="263"/>
      <c r="Q16" s="263"/>
      <c r="R16" s="264"/>
    </row>
    <row r="17" spans="1:23" ht="48.75" customHeight="1" x14ac:dyDescent="0.25">
      <c r="A17" s="405"/>
      <c r="B17" s="205" t="s">
        <v>1031</v>
      </c>
      <c r="C17" s="206" t="s">
        <v>858</v>
      </c>
      <c r="D17" s="109">
        <v>16</v>
      </c>
      <c r="E17" s="207">
        <v>8</v>
      </c>
      <c r="F17" s="206" t="s">
        <v>856</v>
      </c>
      <c r="G17" s="109" t="s">
        <v>1448</v>
      </c>
      <c r="H17" s="109"/>
      <c r="I17" s="109"/>
      <c r="J17" s="109"/>
      <c r="K17" s="109"/>
      <c r="L17" s="209"/>
      <c r="M17" s="209"/>
      <c r="N17" s="209"/>
      <c r="O17" s="209"/>
      <c r="P17" s="109">
        <f t="shared" ref="P17:P19" si="3">SUM(H17:K17)</f>
        <v>0</v>
      </c>
      <c r="Q17" s="108">
        <f t="shared" ref="Q17:Q19" si="4">P17/E17</f>
        <v>0</v>
      </c>
      <c r="R17" s="108">
        <f t="shared" ref="R17:R19" si="5">P17/D17</f>
        <v>0</v>
      </c>
    </row>
    <row r="18" spans="1:23" ht="31.5" x14ac:dyDescent="0.25">
      <c r="A18" s="405" t="s">
        <v>871</v>
      </c>
      <c r="B18" s="205" t="s">
        <v>872</v>
      </c>
      <c r="C18" s="206" t="s">
        <v>866</v>
      </c>
      <c r="D18" s="109">
        <v>48</v>
      </c>
      <c r="E18" s="207">
        <v>24</v>
      </c>
      <c r="F18" s="206" t="s">
        <v>873</v>
      </c>
      <c r="G18" s="109" t="s">
        <v>1449</v>
      </c>
      <c r="H18" s="109"/>
      <c r="I18" s="109"/>
      <c r="J18" s="109"/>
      <c r="K18" s="109"/>
      <c r="L18" s="209"/>
      <c r="M18" s="209"/>
      <c r="N18" s="209"/>
      <c r="O18" s="209"/>
      <c r="P18" s="109">
        <f t="shared" si="3"/>
        <v>0</v>
      </c>
      <c r="Q18" s="108">
        <f t="shared" si="4"/>
        <v>0</v>
      </c>
      <c r="R18" s="108">
        <f t="shared" si="5"/>
        <v>0</v>
      </c>
    </row>
    <row r="19" spans="1:23" ht="31.5" x14ac:dyDescent="0.25">
      <c r="A19" s="405"/>
      <c r="B19" s="205" t="s">
        <v>874</v>
      </c>
      <c r="C19" s="206" t="s">
        <v>858</v>
      </c>
      <c r="D19" s="109">
        <v>240</v>
      </c>
      <c r="E19" s="207">
        <v>96</v>
      </c>
      <c r="F19" s="206" t="s">
        <v>873</v>
      </c>
      <c r="G19" s="109" t="s">
        <v>1450</v>
      </c>
      <c r="H19" s="109"/>
      <c r="I19" s="109"/>
      <c r="J19" s="109"/>
      <c r="K19" s="109"/>
      <c r="L19" s="209"/>
      <c r="M19" s="209"/>
      <c r="N19" s="209"/>
      <c r="O19" s="209"/>
      <c r="P19" s="109">
        <f t="shared" si="3"/>
        <v>0</v>
      </c>
      <c r="Q19" s="108">
        <f t="shared" si="4"/>
        <v>0</v>
      </c>
      <c r="R19" s="108">
        <f t="shared" si="5"/>
        <v>0</v>
      </c>
    </row>
    <row r="20" spans="1:23" ht="47.25" x14ac:dyDescent="0.25">
      <c r="A20" s="405"/>
      <c r="B20" s="205" t="s">
        <v>875</v>
      </c>
      <c r="C20" s="206" t="s">
        <v>866</v>
      </c>
      <c r="D20" s="109">
        <v>1</v>
      </c>
      <c r="E20" s="177" t="s">
        <v>1079</v>
      </c>
      <c r="F20" s="206" t="s">
        <v>876</v>
      </c>
      <c r="G20" s="262" t="s">
        <v>1083</v>
      </c>
      <c r="H20" s="263"/>
      <c r="I20" s="263"/>
      <c r="J20" s="263"/>
      <c r="K20" s="263"/>
      <c r="L20" s="263"/>
      <c r="M20" s="263"/>
      <c r="N20" s="263"/>
      <c r="O20" s="263"/>
      <c r="P20" s="263"/>
      <c r="Q20" s="263"/>
      <c r="R20" s="264"/>
    </row>
    <row r="21" spans="1:23" ht="47.25" x14ac:dyDescent="0.25">
      <c r="A21" s="405"/>
      <c r="B21" s="205" t="s">
        <v>878</v>
      </c>
      <c r="C21" s="206" t="s">
        <v>866</v>
      </c>
      <c r="D21" s="109">
        <v>1</v>
      </c>
      <c r="E21" s="212">
        <v>1</v>
      </c>
      <c r="F21" s="206" t="s">
        <v>879</v>
      </c>
      <c r="G21" s="206" t="s">
        <v>1451</v>
      </c>
      <c r="H21" s="109"/>
      <c r="I21" s="109"/>
      <c r="J21" s="109"/>
      <c r="K21" s="109"/>
      <c r="L21" s="109"/>
      <c r="M21" s="109"/>
      <c r="N21" s="109"/>
      <c r="O21" s="109"/>
      <c r="P21" s="109">
        <f t="shared" ref="P21" si="6">SUM(H21:K21)</f>
        <v>0</v>
      </c>
      <c r="Q21" s="108">
        <f t="shared" ref="Q21" si="7">P21/E21</f>
        <v>0</v>
      </c>
      <c r="R21" s="108">
        <f t="shared" ref="R21" si="8">P21/D21</f>
        <v>0</v>
      </c>
    </row>
    <row r="22" spans="1:23" ht="38.25" customHeight="1" x14ac:dyDescent="0.25">
      <c r="A22" s="417" t="s">
        <v>14</v>
      </c>
      <c r="B22" s="398"/>
      <c r="C22" s="398"/>
      <c r="D22" s="398"/>
      <c r="E22" s="398"/>
      <c r="F22" s="399"/>
      <c r="G22" s="419" t="str">
        <f>G2</f>
        <v xml:space="preserve">PLAN DE ACCIÓN INSTITUCIONAL CUATRIENAL  2024 – 2027, CRQ  
</v>
      </c>
      <c r="H22" s="395"/>
      <c r="I22" s="395"/>
      <c r="J22" s="395"/>
      <c r="K22" s="395"/>
      <c r="L22" s="395"/>
      <c r="M22" s="395"/>
      <c r="N22" s="395"/>
      <c r="O22" s="395"/>
      <c r="P22" s="395"/>
      <c r="Q22" s="395"/>
      <c r="R22" s="396"/>
    </row>
    <row r="23" spans="1:23" ht="27.75" customHeight="1" x14ac:dyDescent="0.25">
      <c r="A23" s="394" t="s">
        <v>29</v>
      </c>
      <c r="B23" s="395"/>
      <c r="C23" s="395"/>
      <c r="D23" s="395"/>
      <c r="E23" s="395"/>
      <c r="F23" s="396"/>
      <c r="G23" s="371" t="s">
        <v>850</v>
      </c>
      <c r="H23" s="371" t="s">
        <v>1075</v>
      </c>
      <c r="I23" s="371" t="s">
        <v>1076</v>
      </c>
      <c r="J23" s="371" t="s">
        <v>1077</v>
      </c>
      <c r="K23" s="371" t="s">
        <v>1078</v>
      </c>
      <c r="L23" s="411" t="s">
        <v>1011</v>
      </c>
      <c r="M23" s="412"/>
      <c r="N23" s="412"/>
      <c r="O23" s="413"/>
      <c r="P23" s="371" t="s">
        <v>851</v>
      </c>
      <c r="Q23" s="392" t="s">
        <v>852</v>
      </c>
      <c r="R23" s="392" t="s">
        <v>853</v>
      </c>
    </row>
    <row r="24" spans="1:23" ht="84" customHeight="1" x14ac:dyDescent="0.25">
      <c r="A24" s="152" t="s">
        <v>844</v>
      </c>
      <c r="B24" s="152" t="s">
        <v>845</v>
      </c>
      <c r="C24" s="152" t="s">
        <v>846</v>
      </c>
      <c r="D24" s="152" t="s">
        <v>847</v>
      </c>
      <c r="E24" s="152" t="str">
        <f>E4</f>
        <v>MEDIANO PLAZO (2024-2031)</v>
      </c>
      <c r="F24" s="152" t="s">
        <v>849</v>
      </c>
      <c r="G24" s="400"/>
      <c r="H24" s="400"/>
      <c r="I24" s="400"/>
      <c r="J24" s="400"/>
      <c r="K24" s="400"/>
      <c r="L24" s="203" t="s">
        <v>1017</v>
      </c>
      <c r="M24" s="203" t="s">
        <v>1019</v>
      </c>
      <c r="N24" s="203" t="s">
        <v>1021</v>
      </c>
      <c r="O24" s="203" t="s">
        <v>1023</v>
      </c>
      <c r="P24" s="400"/>
      <c r="Q24" s="393"/>
      <c r="R24" s="393"/>
    </row>
    <row r="25" spans="1:23" ht="31.5" x14ac:dyDescent="0.25">
      <c r="A25" s="405" t="s">
        <v>880</v>
      </c>
      <c r="B25" s="205" t="s">
        <v>881</v>
      </c>
      <c r="C25" s="206" t="s">
        <v>882</v>
      </c>
      <c r="D25" s="109">
        <v>1</v>
      </c>
      <c r="E25" s="177" t="s">
        <v>1079</v>
      </c>
      <c r="F25" s="206" t="s">
        <v>856</v>
      </c>
      <c r="G25" s="262" t="s">
        <v>1080</v>
      </c>
      <c r="H25" s="263"/>
      <c r="I25" s="263"/>
      <c r="J25" s="263"/>
      <c r="K25" s="263"/>
      <c r="L25" s="263"/>
      <c r="M25" s="263"/>
      <c r="N25" s="263"/>
      <c r="O25" s="263"/>
      <c r="P25" s="263"/>
      <c r="Q25" s="263"/>
      <c r="R25" s="264"/>
      <c r="U25" s="204"/>
    </row>
    <row r="26" spans="1:23" ht="31.5" x14ac:dyDescent="0.25">
      <c r="A26" s="405"/>
      <c r="B26" s="205" t="s">
        <v>883</v>
      </c>
      <c r="C26" s="206" t="s">
        <v>882</v>
      </c>
      <c r="D26" s="109">
        <v>1</v>
      </c>
      <c r="E26" s="177" t="s">
        <v>1079</v>
      </c>
      <c r="F26" s="206" t="s">
        <v>856</v>
      </c>
      <c r="G26" s="262" t="s">
        <v>1080</v>
      </c>
      <c r="H26" s="263"/>
      <c r="I26" s="263"/>
      <c r="J26" s="263"/>
      <c r="K26" s="263"/>
      <c r="L26" s="263"/>
      <c r="M26" s="263"/>
      <c r="N26" s="263"/>
      <c r="O26" s="263"/>
      <c r="P26" s="263"/>
      <c r="Q26" s="263"/>
      <c r="R26" s="264"/>
      <c r="U26" s="204"/>
    </row>
    <row r="27" spans="1:23" ht="31.5" x14ac:dyDescent="0.2">
      <c r="A27" s="405"/>
      <c r="B27" s="205" t="s">
        <v>30</v>
      </c>
      <c r="C27" s="206" t="s">
        <v>882</v>
      </c>
      <c r="D27" s="109">
        <v>1</v>
      </c>
      <c r="E27" s="177" t="s">
        <v>1079</v>
      </c>
      <c r="F27" s="206" t="s">
        <v>856</v>
      </c>
      <c r="G27" s="262" t="s">
        <v>1080</v>
      </c>
      <c r="H27" s="263"/>
      <c r="I27" s="263"/>
      <c r="J27" s="263"/>
      <c r="K27" s="263"/>
      <c r="L27" s="263"/>
      <c r="M27" s="263"/>
      <c r="N27" s="263"/>
      <c r="O27" s="263"/>
      <c r="P27" s="263"/>
      <c r="Q27" s="263"/>
      <c r="R27" s="264"/>
      <c r="U27" s="214"/>
      <c r="V27" s="214"/>
      <c r="W27" s="178"/>
    </row>
    <row r="28" spans="1:23" ht="42.75" customHeight="1" x14ac:dyDescent="0.2">
      <c r="A28" s="405"/>
      <c r="B28" s="205" t="s">
        <v>1032</v>
      </c>
      <c r="C28" s="206" t="s">
        <v>882</v>
      </c>
      <c r="D28" s="109">
        <v>1</v>
      </c>
      <c r="E28" s="177" t="s">
        <v>1079</v>
      </c>
      <c r="F28" s="206" t="s">
        <v>1033</v>
      </c>
      <c r="G28" s="262" t="s">
        <v>1080</v>
      </c>
      <c r="H28" s="263"/>
      <c r="I28" s="263"/>
      <c r="J28" s="263"/>
      <c r="K28" s="263"/>
      <c r="L28" s="263"/>
      <c r="M28" s="263"/>
      <c r="N28" s="263"/>
      <c r="O28" s="263"/>
      <c r="P28" s="263"/>
      <c r="Q28" s="263"/>
      <c r="R28" s="264"/>
      <c r="U28" s="214"/>
      <c r="V28" s="214"/>
      <c r="W28" s="178"/>
    </row>
    <row r="29" spans="1:23" ht="15.75" x14ac:dyDescent="0.2">
      <c r="A29" s="405"/>
      <c r="B29" s="205" t="s">
        <v>884</v>
      </c>
      <c r="C29" s="206" t="s">
        <v>855</v>
      </c>
      <c r="D29" s="109">
        <v>4</v>
      </c>
      <c r="E29" s="207">
        <v>4</v>
      </c>
      <c r="F29" s="206" t="s">
        <v>856</v>
      </c>
      <c r="G29" s="109" t="s">
        <v>1452</v>
      </c>
      <c r="H29" s="109"/>
      <c r="I29" s="109"/>
      <c r="J29" s="109"/>
      <c r="K29" s="109"/>
      <c r="L29" s="215"/>
      <c r="M29" s="215"/>
      <c r="N29" s="215"/>
      <c r="O29" s="209"/>
      <c r="P29" s="109">
        <f t="shared" ref="P29:P48" si="9">SUM(H29:K29)</f>
        <v>0</v>
      </c>
      <c r="Q29" s="108">
        <f t="shared" ref="Q29:Q45" si="10">P29/E29</f>
        <v>0</v>
      </c>
      <c r="R29" s="108">
        <f t="shared" ref="R29:R45" si="11">P29/D29</f>
        <v>0</v>
      </c>
      <c r="U29" s="214"/>
      <c r="V29" s="214"/>
      <c r="W29" s="178"/>
    </row>
    <row r="30" spans="1:23" ht="29.25" customHeight="1" x14ac:dyDescent="0.2">
      <c r="A30" s="405"/>
      <c r="B30" s="205" t="s">
        <v>885</v>
      </c>
      <c r="C30" s="206" t="s">
        <v>858</v>
      </c>
      <c r="D30" s="109">
        <v>18</v>
      </c>
      <c r="E30" s="207">
        <v>8</v>
      </c>
      <c r="F30" s="206" t="s">
        <v>856</v>
      </c>
      <c r="G30" s="109" t="s">
        <v>1096</v>
      </c>
      <c r="H30" s="109"/>
      <c r="I30" s="109"/>
      <c r="J30" s="109"/>
      <c r="K30" s="109"/>
      <c r="L30" s="215"/>
      <c r="M30" s="215"/>
      <c r="N30" s="215"/>
      <c r="O30" s="209"/>
      <c r="P30" s="109">
        <f t="shared" si="9"/>
        <v>0</v>
      </c>
      <c r="Q30" s="108">
        <f t="shared" si="10"/>
        <v>0</v>
      </c>
      <c r="R30" s="108">
        <f t="shared" si="11"/>
        <v>0</v>
      </c>
      <c r="U30" s="214"/>
      <c r="V30" s="214"/>
      <c r="W30" s="178"/>
    </row>
    <row r="31" spans="1:23" ht="15.75" x14ac:dyDescent="0.2">
      <c r="A31" s="405"/>
      <c r="B31" s="205" t="s">
        <v>886</v>
      </c>
      <c r="C31" s="206" t="s">
        <v>855</v>
      </c>
      <c r="D31" s="109">
        <v>4</v>
      </c>
      <c r="E31" s="207">
        <v>4</v>
      </c>
      <c r="F31" s="206" t="s">
        <v>856</v>
      </c>
      <c r="G31" s="109" t="s">
        <v>1452</v>
      </c>
      <c r="H31" s="109"/>
      <c r="I31" s="109"/>
      <c r="J31" s="109"/>
      <c r="K31" s="109"/>
      <c r="L31" s="215"/>
      <c r="M31" s="215"/>
      <c r="N31" s="215"/>
      <c r="O31" s="209"/>
      <c r="P31" s="109">
        <f t="shared" si="9"/>
        <v>0</v>
      </c>
      <c r="Q31" s="108">
        <f t="shared" si="10"/>
        <v>0</v>
      </c>
      <c r="R31" s="108">
        <f t="shared" si="11"/>
        <v>0</v>
      </c>
      <c r="U31" s="214"/>
      <c r="V31" s="214"/>
      <c r="W31" s="178"/>
    </row>
    <row r="32" spans="1:23" ht="33" customHeight="1" x14ac:dyDescent="0.2">
      <c r="A32" s="405"/>
      <c r="B32" s="205" t="s">
        <v>887</v>
      </c>
      <c r="C32" s="206" t="s">
        <v>858</v>
      </c>
      <c r="D32" s="109">
        <v>18</v>
      </c>
      <c r="E32" s="207">
        <v>8</v>
      </c>
      <c r="F32" s="206" t="s">
        <v>856</v>
      </c>
      <c r="G32" s="109" t="s">
        <v>1096</v>
      </c>
      <c r="H32" s="109"/>
      <c r="I32" s="109"/>
      <c r="J32" s="109"/>
      <c r="K32" s="109"/>
      <c r="L32" s="215"/>
      <c r="M32" s="215"/>
      <c r="N32" s="215"/>
      <c r="O32" s="209"/>
      <c r="P32" s="109">
        <f t="shared" si="9"/>
        <v>0</v>
      </c>
      <c r="Q32" s="108">
        <f t="shared" si="10"/>
        <v>0</v>
      </c>
      <c r="R32" s="108">
        <f t="shared" si="11"/>
        <v>0</v>
      </c>
      <c r="U32" s="214"/>
      <c r="V32" s="214"/>
      <c r="W32" s="178"/>
    </row>
    <row r="33" spans="1:23" ht="51" customHeight="1" x14ac:dyDescent="0.2">
      <c r="A33" s="405"/>
      <c r="B33" s="205" t="s">
        <v>1034</v>
      </c>
      <c r="C33" s="206" t="s">
        <v>867</v>
      </c>
      <c r="D33" s="109">
        <v>1</v>
      </c>
      <c r="E33" s="207">
        <v>1</v>
      </c>
      <c r="F33" s="206" t="s">
        <v>1033</v>
      </c>
      <c r="G33" s="245"/>
      <c r="H33" s="109"/>
      <c r="I33" s="109"/>
      <c r="J33" s="109"/>
      <c r="K33" s="109"/>
      <c r="L33" s="215"/>
      <c r="M33" s="215"/>
      <c r="N33" s="215"/>
      <c r="O33" s="209"/>
      <c r="P33" s="109">
        <f t="shared" si="9"/>
        <v>0</v>
      </c>
      <c r="Q33" s="108">
        <f t="shared" si="10"/>
        <v>0</v>
      </c>
      <c r="R33" s="108">
        <f t="shared" si="11"/>
        <v>0</v>
      </c>
      <c r="U33" s="214"/>
      <c r="V33" s="214"/>
      <c r="W33" s="178"/>
    </row>
    <row r="34" spans="1:23" ht="42.75" customHeight="1" x14ac:dyDescent="0.2">
      <c r="A34" s="405"/>
      <c r="B34" s="205" t="s">
        <v>1035</v>
      </c>
      <c r="C34" s="206" t="s">
        <v>882</v>
      </c>
      <c r="D34" s="109">
        <v>1</v>
      </c>
      <c r="E34" s="207">
        <v>1</v>
      </c>
      <c r="F34" s="206" t="s">
        <v>856</v>
      </c>
      <c r="G34" s="230" t="s">
        <v>1453</v>
      </c>
      <c r="H34" s="109"/>
      <c r="I34" s="109"/>
      <c r="J34" s="109"/>
      <c r="K34" s="109"/>
      <c r="L34" s="215"/>
      <c r="M34" s="215"/>
      <c r="N34" s="215"/>
      <c r="O34" s="209"/>
      <c r="P34" s="109">
        <f t="shared" si="9"/>
        <v>0</v>
      </c>
      <c r="Q34" s="108">
        <f t="shared" si="10"/>
        <v>0</v>
      </c>
      <c r="R34" s="108">
        <f t="shared" si="11"/>
        <v>0</v>
      </c>
      <c r="U34" s="214"/>
      <c r="V34" s="214"/>
      <c r="W34" s="178"/>
    </row>
    <row r="35" spans="1:23" ht="39.75" customHeight="1" x14ac:dyDescent="0.2">
      <c r="A35" s="405"/>
      <c r="B35" s="205" t="s">
        <v>1036</v>
      </c>
      <c r="C35" s="206" t="s">
        <v>882</v>
      </c>
      <c r="D35" s="109">
        <v>1</v>
      </c>
      <c r="E35" s="207">
        <v>1</v>
      </c>
      <c r="F35" s="206" t="s">
        <v>856</v>
      </c>
      <c r="G35" s="109" t="s">
        <v>1454</v>
      </c>
      <c r="H35" s="109"/>
      <c r="I35" s="109"/>
      <c r="J35" s="109"/>
      <c r="K35" s="109"/>
      <c r="L35" s="215"/>
      <c r="M35" s="215"/>
      <c r="N35" s="215"/>
      <c r="O35" s="209"/>
      <c r="P35" s="109">
        <f t="shared" si="9"/>
        <v>0</v>
      </c>
      <c r="Q35" s="108">
        <f t="shared" si="10"/>
        <v>0</v>
      </c>
      <c r="R35" s="108">
        <f t="shared" si="11"/>
        <v>0</v>
      </c>
      <c r="U35" s="214"/>
      <c r="V35" s="214"/>
      <c r="W35" s="178"/>
    </row>
    <row r="36" spans="1:23" ht="54.75" customHeight="1" x14ac:dyDescent="0.2">
      <c r="A36" s="405"/>
      <c r="B36" s="205" t="s">
        <v>1037</v>
      </c>
      <c r="C36" s="206" t="s">
        <v>882</v>
      </c>
      <c r="D36" s="109">
        <v>1</v>
      </c>
      <c r="E36" s="207">
        <v>1</v>
      </c>
      <c r="F36" s="206" t="s">
        <v>1033</v>
      </c>
      <c r="G36" s="245"/>
      <c r="H36" s="109"/>
      <c r="I36" s="109"/>
      <c r="J36" s="109"/>
      <c r="K36" s="109"/>
      <c r="L36" s="215"/>
      <c r="M36" s="215"/>
      <c r="N36" s="215"/>
      <c r="O36" s="209"/>
      <c r="P36" s="109">
        <f t="shared" si="9"/>
        <v>0</v>
      </c>
      <c r="Q36" s="108">
        <f t="shared" si="10"/>
        <v>0</v>
      </c>
      <c r="R36" s="108">
        <f t="shared" si="11"/>
        <v>0</v>
      </c>
      <c r="U36" s="214"/>
      <c r="V36" s="214"/>
      <c r="W36" s="178"/>
    </row>
    <row r="37" spans="1:23" ht="42.75" customHeight="1" x14ac:dyDescent="0.2">
      <c r="A37" s="405"/>
      <c r="B37" s="205" t="s">
        <v>1038</v>
      </c>
      <c r="C37" s="206" t="s">
        <v>866</v>
      </c>
      <c r="D37" s="109">
        <v>4</v>
      </c>
      <c r="E37" s="207">
        <v>4</v>
      </c>
      <c r="F37" s="206" t="s">
        <v>856</v>
      </c>
      <c r="G37" s="109" t="s">
        <v>1455</v>
      </c>
      <c r="H37" s="109"/>
      <c r="I37" s="109"/>
      <c r="J37" s="109"/>
      <c r="K37" s="109"/>
      <c r="L37" s="215"/>
      <c r="M37" s="215"/>
      <c r="N37" s="215"/>
      <c r="O37" s="209"/>
      <c r="P37" s="109">
        <f t="shared" si="9"/>
        <v>0</v>
      </c>
      <c r="Q37" s="108">
        <f t="shared" si="10"/>
        <v>0</v>
      </c>
      <c r="R37" s="108">
        <f t="shared" si="11"/>
        <v>0</v>
      </c>
      <c r="U37" s="214"/>
      <c r="V37" s="214"/>
      <c r="W37" s="178"/>
    </row>
    <row r="38" spans="1:23" ht="45" customHeight="1" x14ac:dyDescent="0.2">
      <c r="A38" s="405"/>
      <c r="B38" s="205" t="s">
        <v>34</v>
      </c>
      <c r="C38" s="206" t="s">
        <v>858</v>
      </c>
      <c r="D38" s="109">
        <v>8</v>
      </c>
      <c r="E38" s="207">
        <v>3</v>
      </c>
      <c r="F38" s="206" t="s">
        <v>856</v>
      </c>
      <c r="G38" s="109" t="s">
        <v>1455</v>
      </c>
      <c r="H38" s="109"/>
      <c r="I38" s="109"/>
      <c r="J38" s="109"/>
      <c r="K38" s="109"/>
      <c r="L38" s="215"/>
      <c r="M38" s="215"/>
      <c r="N38" s="215"/>
      <c r="O38" s="209"/>
      <c r="P38" s="109">
        <f t="shared" si="9"/>
        <v>0</v>
      </c>
      <c r="Q38" s="108">
        <f t="shared" si="10"/>
        <v>0</v>
      </c>
      <c r="R38" s="108">
        <f t="shared" si="11"/>
        <v>0</v>
      </c>
      <c r="U38" s="214"/>
      <c r="V38" s="214"/>
      <c r="W38" s="178"/>
    </row>
    <row r="39" spans="1:23" ht="39.75" customHeight="1" x14ac:dyDescent="0.2">
      <c r="A39" s="405"/>
      <c r="B39" s="205" t="s">
        <v>1039</v>
      </c>
      <c r="C39" s="206" t="s">
        <v>882</v>
      </c>
      <c r="D39" s="109">
        <v>1</v>
      </c>
      <c r="E39" s="207">
        <v>1</v>
      </c>
      <c r="F39" s="206" t="s">
        <v>856</v>
      </c>
      <c r="G39" s="109" t="s">
        <v>1305</v>
      </c>
      <c r="H39" s="108"/>
      <c r="I39" s="108"/>
      <c r="J39" s="108"/>
      <c r="K39" s="108"/>
      <c r="L39" s="215"/>
      <c r="M39" s="215"/>
      <c r="N39" s="215"/>
      <c r="O39" s="209"/>
      <c r="P39" s="109">
        <f t="shared" si="9"/>
        <v>0</v>
      </c>
      <c r="Q39" s="108">
        <f t="shared" si="10"/>
        <v>0</v>
      </c>
      <c r="R39" s="108">
        <f t="shared" si="11"/>
        <v>0</v>
      </c>
      <c r="U39" s="216"/>
      <c r="V39" s="216"/>
      <c r="W39" s="216"/>
    </row>
    <row r="40" spans="1:23" ht="46.5" customHeight="1" x14ac:dyDescent="0.25">
      <c r="A40" s="405" t="s">
        <v>888</v>
      </c>
      <c r="B40" s="205" t="s">
        <v>889</v>
      </c>
      <c r="C40" s="206" t="s">
        <v>855</v>
      </c>
      <c r="D40" s="109">
        <v>4</v>
      </c>
      <c r="E40" s="207">
        <v>2</v>
      </c>
      <c r="F40" s="206" t="s">
        <v>890</v>
      </c>
      <c r="G40" s="208" t="s">
        <v>1081</v>
      </c>
      <c r="H40" s="109"/>
      <c r="I40" s="208"/>
      <c r="J40" s="109"/>
      <c r="K40" s="208"/>
      <c r="L40" s="215"/>
      <c r="M40" s="215"/>
      <c r="N40" s="215"/>
      <c r="O40" s="209"/>
      <c r="P40" s="109">
        <f t="shared" si="9"/>
        <v>0</v>
      </c>
      <c r="Q40" s="108">
        <f t="shared" si="10"/>
        <v>0</v>
      </c>
      <c r="R40" s="108">
        <f t="shared" si="11"/>
        <v>0</v>
      </c>
      <c r="U40" s="204"/>
    </row>
    <row r="41" spans="1:23" ht="47.25" x14ac:dyDescent="0.25">
      <c r="A41" s="405"/>
      <c r="B41" s="205" t="s">
        <v>891</v>
      </c>
      <c r="C41" s="206" t="s">
        <v>858</v>
      </c>
      <c r="D41" s="109">
        <v>19</v>
      </c>
      <c r="E41" s="207">
        <v>8</v>
      </c>
      <c r="F41" s="206" t="s">
        <v>892</v>
      </c>
      <c r="G41" s="208" t="s">
        <v>1081</v>
      </c>
      <c r="H41" s="109"/>
      <c r="I41" s="109"/>
      <c r="J41" s="109"/>
      <c r="K41" s="208"/>
      <c r="L41" s="215"/>
      <c r="M41" s="215"/>
      <c r="N41" s="215"/>
      <c r="O41" s="209"/>
      <c r="P41" s="109">
        <f t="shared" si="9"/>
        <v>0</v>
      </c>
      <c r="Q41" s="108">
        <f t="shared" si="10"/>
        <v>0</v>
      </c>
      <c r="R41" s="108">
        <f t="shared" si="11"/>
        <v>0</v>
      </c>
      <c r="U41" s="204"/>
    </row>
    <row r="42" spans="1:23" ht="31.5" x14ac:dyDescent="0.25">
      <c r="A42" s="405"/>
      <c r="B42" s="205" t="s">
        <v>893</v>
      </c>
      <c r="C42" s="206" t="s">
        <v>855</v>
      </c>
      <c r="D42" s="109">
        <v>4</v>
      </c>
      <c r="E42" s="207">
        <v>2</v>
      </c>
      <c r="F42" s="206" t="s">
        <v>890</v>
      </c>
      <c r="G42" s="208" t="s">
        <v>1082</v>
      </c>
      <c r="H42" s="109"/>
      <c r="I42" s="208"/>
      <c r="J42" s="109"/>
      <c r="K42" s="208"/>
      <c r="L42" s="215"/>
      <c r="M42" s="215"/>
      <c r="N42" s="215"/>
      <c r="O42" s="209"/>
      <c r="P42" s="109">
        <f t="shared" si="9"/>
        <v>0</v>
      </c>
      <c r="Q42" s="108">
        <f t="shared" si="10"/>
        <v>0</v>
      </c>
      <c r="R42" s="108">
        <f t="shared" si="11"/>
        <v>0</v>
      </c>
      <c r="U42" s="204"/>
    </row>
    <row r="43" spans="1:23" ht="47.25" x14ac:dyDescent="0.25">
      <c r="A43" s="405"/>
      <c r="B43" s="205" t="s">
        <v>894</v>
      </c>
      <c r="C43" s="206" t="s">
        <v>858</v>
      </c>
      <c r="D43" s="109">
        <v>19</v>
      </c>
      <c r="E43" s="207">
        <v>8</v>
      </c>
      <c r="F43" s="206" t="s">
        <v>892</v>
      </c>
      <c r="G43" s="208" t="s">
        <v>1456</v>
      </c>
      <c r="H43" s="109"/>
      <c r="I43" s="208"/>
      <c r="J43" s="109"/>
      <c r="K43" s="208"/>
      <c r="L43" s="215"/>
      <c r="M43" s="215"/>
      <c r="N43" s="215"/>
      <c r="O43" s="209"/>
      <c r="P43" s="109">
        <f t="shared" si="9"/>
        <v>0</v>
      </c>
      <c r="Q43" s="108">
        <f t="shared" si="10"/>
        <v>0</v>
      </c>
      <c r="R43" s="108">
        <f t="shared" si="11"/>
        <v>0</v>
      </c>
    </row>
    <row r="44" spans="1:23" ht="31.5" x14ac:dyDescent="0.25">
      <c r="A44" s="405"/>
      <c r="B44" s="205" t="s">
        <v>895</v>
      </c>
      <c r="C44" s="206" t="s">
        <v>855</v>
      </c>
      <c r="D44" s="109">
        <v>4</v>
      </c>
      <c r="E44" s="207">
        <v>2</v>
      </c>
      <c r="F44" s="206" t="s">
        <v>890</v>
      </c>
      <c r="G44" s="109" t="s">
        <v>1457</v>
      </c>
      <c r="H44" s="109"/>
      <c r="I44" s="208"/>
      <c r="J44" s="109"/>
      <c r="K44" s="208"/>
      <c r="L44" s="215"/>
      <c r="M44" s="215"/>
      <c r="N44" s="215"/>
      <c r="O44" s="209"/>
      <c r="P44" s="109">
        <f t="shared" si="9"/>
        <v>0</v>
      </c>
      <c r="Q44" s="108">
        <f t="shared" si="10"/>
        <v>0</v>
      </c>
      <c r="R44" s="108">
        <f t="shared" si="11"/>
        <v>0</v>
      </c>
    </row>
    <row r="45" spans="1:23" ht="47.25" x14ac:dyDescent="0.25">
      <c r="A45" s="405"/>
      <c r="B45" s="205" t="s">
        <v>896</v>
      </c>
      <c r="C45" s="206" t="s">
        <v>858</v>
      </c>
      <c r="D45" s="109">
        <v>19</v>
      </c>
      <c r="E45" s="207">
        <v>8</v>
      </c>
      <c r="F45" s="206" t="s">
        <v>892</v>
      </c>
      <c r="G45" s="109" t="s">
        <v>1457</v>
      </c>
      <c r="H45" s="109"/>
      <c r="I45" s="208"/>
      <c r="J45" s="109"/>
      <c r="K45" s="208"/>
      <c r="L45" s="215"/>
      <c r="M45" s="215"/>
      <c r="N45" s="215"/>
      <c r="O45" s="209"/>
      <c r="P45" s="109">
        <f t="shared" si="9"/>
        <v>0</v>
      </c>
      <c r="Q45" s="108">
        <f t="shared" si="10"/>
        <v>0</v>
      </c>
      <c r="R45" s="108">
        <f t="shared" si="11"/>
        <v>0</v>
      </c>
    </row>
    <row r="46" spans="1:23" ht="47.25" x14ac:dyDescent="0.25">
      <c r="A46" s="405"/>
      <c r="B46" s="205" t="s">
        <v>897</v>
      </c>
      <c r="C46" s="206" t="s">
        <v>855</v>
      </c>
      <c r="D46" s="109">
        <v>1</v>
      </c>
      <c r="E46" s="177" t="s">
        <v>1079</v>
      </c>
      <c r="F46" s="206" t="s">
        <v>898</v>
      </c>
      <c r="G46" s="262" t="s">
        <v>1080</v>
      </c>
      <c r="H46" s="263"/>
      <c r="I46" s="263"/>
      <c r="J46" s="263"/>
      <c r="K46" s="263"/>
      <c r="L46" s="263"/>
      <c r="M46" s="263"/>
      <c r="N46" s="263"/>
      <c r="O46" s="263"/>
      <c r="P46" s="263"/>
      <c r="Q46" s="263"/>
      <c r="R46" s="264"/>
    </row>
    <row r="47" spans="1:23" ht="47.25" x14ac:dyDescent="0.25">
      <c r="A47" s="405"/>
      <c r="B47" s="205" t="s">
        <v>899</v>
      </c>
      <c r="C47" s="206" t="s">
        <v>858</v>
      </c>
      <c r="D47" s="109">
        <v>19</v>
      </c>
      <c r="E47" s="207">
        <v>8</v>
      </c>
      <c r="F47" s="206" t="s">
        <v>892</v>
      </c>
      <c r="G47" s="109" t="s">
        <v>1456</v>
      </c>
      <c r="H47" s="109"/>
      <c r="I47" s="109"/>
      <c r="J47" s="109"/>
      <c r="K47" s="208"/>
      <c r="L47" s="215"/>
      <c r="M47" s="215"/>
      <c r="N47" s="215"/>
      <c r="O47" s="209"/>
      <c r="P47" s="109">
        <f t="shared" si="9"/>
        <v>0</v>
      </c>
      <c r="Q47" s="108">
        <f t="shared" ref="Q47:Q48" si="12">P47/E47</f>
        <v>0</v>
      </c>
      <c r="R47" s="108">
        <f t="shared" ref="R47:R48" si="13">P47/D47</f>
        <v>0</v>
      </c>
    </row>
    <row r="48" spans="1:23" ht="47.25" x14ac:dyDescent="0.25">
      <c r="A48" s="405"/>
      <c r="B48" s="205" t="s">
        <v>33</v>
      </c>
      <c r="C48" s="206" t="s">
        <v>858</v>
      </c>
      <c r="D48" s="109">
        <v>20</v>
      </c>
      <c r="E48" s="207">
        <v>8</v>
      </c>
      <c r="F48" s="206" t="s">
        <v>900</v>
      </c>
      <c r="G48" s="109" t="s">
        <v>1081</v>
      </c>
      <c r="H48" s="109"/>
      <c r="I48" s="109"/>
      <c r="J48" s="109"/>
      <c r="K48" s="109"/>
      <c r="L48" s="215"/>
      <c r="M48" s="215"/>
      <c r="N48" s="215"/>
      <c r="O48" s="209"/>
      <c r="P48" s="109">
        <f t="shared" si="9"/>
        <v>0</v>
      </c>
      <c r="Q48" s="108">
        <f t="shared" si="12"/>
        <v>0</v>
      </c>
      <c r="R48" s="108">
        <f t="shared" si="13"/>
        <v>0</v>
      </c>
    </row>
    <row r="49" spans="1:21" ht="31.5" x14ac:dyDescent="0.25">
      <c r="A49" s="405"/>
      <c r="B49" s="205" t="s">
        <v>901</v>
      </c>
      <c r="C49" s="206" t="s">
        <v>902</v>
      </c>
      <c r="D49" s="109">
        <v>13</v>
      </c>
      <c r="E49" s="177" t="s">
        <v>1079</v>
      </c>
      <c r="F49" s="206" t="s">
        <v>903</v>
      </c>
      <c r="G49" s="262" t="s">
        <v>1083</v>
      </c>
      <c r="H49" s="263"/>
      <c r="I49" s="263"/>
      <c r="J49" s="263"/>
      <c r="K49" s="263"/>
      <c r="L49" s="263"/>
      <c r="M49" s="263"/>
      <c r="N49" s="263"/>
      <c r="O49" s="263"/>
      <c r="P49" s="263"/>
      <c r="Q49" s="263"/>
      <c r="R49" s="264"/>
    </row>
    <row r="50" spans="1:21" ht="31.5" x14ac:dyDescent="0.25">
      <c r="A50" s="405"/>
      <c r="B50" s="205" t="s">
        <v>904</v>
      </c>
      <c r="C50" s="206" t="s">
        <v>855</v>
      </c>
      <c r="D50" s="109">
        <v>13</v>
      </c>
      <c r="E50" s="177" t="s">
        <v>1079</v>
      </c>
      <c r="F50" s="206" t="s">
        <v>903</v>
      </c>
      <c r="G50" s="262" t="s">
        <v>1083</v>
      </c>
      <c r="H50" s="263"/>
      <c r="I50" s="263"/>
      <c r="J50" s="263"/>
      <c r="K50" s="263"/>
      <c r="L50" s="263"/>
      <c r="M50" s="263"/>
      <c r="N50" s="263"/>
      <c r="O50" s="263"/>
      <c r="P50" s="263"/>
      <c r="Q50" s="263"/>
      <c r="R50" s="264"/>
    </row>
    <row r="51" spans="1:21" ht="31.5" x14ac:dyDescent="0.25">
      <c r="A51" s="405"/>
      <c r="B51" s="205" t="s">
        <v>905</v>
      </c>
      <c r="C51" s="206" t="s">
        <v>858</v>
      </c>
      <c r="D51" s="109">
        <v>65</v>
      </c>
      <c r="E51" s="207">
        <v>26</v>
      </c>
      <c r="F51" s="206" t="s">
        <v>903</v>
      </c>
      <c r="G51" s="262" t="s">
        <v>1084</v>
      </c>
      <c r="H51" s="263"/>
      <c r="I51" s="263"/>
      <c r="J51" s="263"/>
      <c r="K51" s="263"/>
      <c r="L51" s="263"/>
      <c r="M51" s="263"/>
      <c r="N51" s="263"/>
      <c r="O51" s="263"/>
      <c r="P51" s="263"/>
      <c r="Q51" s="263"/>
      <c r="R51" s="264"/>
    </row>
    <row r="52" spans="1:21" ht="31.5" x14ac:dyDescent="0.25">
      <c r="A52" s="405"/>
      <c r="B52" s="205" t="s">
        <v>31</v>
      </c>
      <c r="C52" s="206" t="s">
        <v>906</v>
      </c>
      <c r="D52" s="109">
        <v>1</v>
      </c>
      <c r="E52" s="177" t="s">
        <v>1079</v>
      </c>
      <c r="F52" s="206" t="s">
        <v>907</v>
      </c>
      <c r="G52" s="262" t="s">
        <v>1080</v>
      </c>
      <c r="H52" s="263"/>
      <c r="I52" s="263"/>
      <c r="J52" s="263"/>
      <c r="K52" s="263"/>
      <c r="L52" s="263"/>
      <c r="M52" s="263"/>
      <c r="N52" s="263"/>
      <c r="O52" s="263"/>
      <c r="P52" s="263"/>
      <c r="Q52" s="263"/>
      <c r="R52" s="264"/>
    </row>
    <row r="53" spans="1:21" ht="57.75" customHeight="1" x14ac:dyDescent="0.25">
      <c r="A53" s="405"/>
      <c r="B53" s="205" t="s">
        <v>32</v>
      </c>
      <c r="C53" s="206" t="s">
        <v>858</v>
      </c>
      <c r="D53" s="109">
        <v>19</v>
      </c>
      <c r="E53" s="207">
        <v>8</v>
      </c>
      <c r="F53" s="206" t="s">
        <v>907</v>
      </c>
      <c r="G53" s="206" t="s">
        <v>1458</v>
      </c>
      <c r="H53" s="109"/>
      <c r="I53" s="109"/>
      <c r="J53" s="109"/>
      <c r="K53" s="213"/>
      <c r="L53" s="209"/>
      <c r="M53" s="209"/>
      <c r="N53" s="209"/>
      <c r="O53" s="213"/>
      <c r="P53" s="109">
        <f t="shared" ref="P53:P59" si="14">SUM(H53:K53)</f>
        <v>0</v>
      </c>
      <c r="Q53" s="108">
        <f t="shared" ref="Q53:Q61" si="15">P53/E53</f>
        <v>0</v>
      </c>
      <c r="R53" s="108">
        <f t="shared" ref="R53:R61" si="16">P53/D53</f>
        <v>0</v>
      </c>
    </row>
    <row r="54" spans="1:21" ht="31.5" x14ac:dyDescent="0.25">
      <c r="A54" s="405"/>
      <c r="B54" s="205" t="s">
        <v>1040</v>
      </c>
      <c r="C54" s="206" t="s">
        <v>882</v>
      </c>
      <c r="D54" s="109">
        <v>4</v>
      </c>
      <c r="E54" s="207">
        <v>4</v>
      </c>
      <c r="F54" s="206" t="s">
        <v>856</v>
      </c>
      <c r="G54" s="208" t="s">
        <v>1459</v>
      </c>
      <c r="H54" s="109"/>
      <c r="I54" s="109"/>
      <c r="J54" s="109"/>
      <c r="K54" s="109"/>
      <c r="L54" s="209"/>
      <c r="M54" s="209"/>
      <c r="N54" s="209"/>
      <c r="O54" s="209"/>
      <c r="P54" s="109">
        <f t="shared" si="14"/>
        <v>0</v>
      </c>
      <c r="Q54" s="108">
        <f t="shared" si="15"/>
        <v>0</v>
      </c>
      <c r="R54" s="108">
        <f t="shared" si="16"/>
        <v>0</v>
      </c>
      <c r="U54" s="204"/>
    </row>
    <row r="55" spans="1:21" ht="31.5" x14ac:dyDescent="0.25">
      <c r="A55" s="405" t="s">
        <v>908</v>
      </c>
      <c r="B55" s="205" t="s">
        <v>909</v>
      </c>
      <c r="C55" s="206" t="s">
        <v>855</v>
      </c>
      <c r="D55" s="109">
        <v>2</v>
      </c>
      <c r="E55" s="177" t="s">
        <v>1079</v>
      </c>
      <c r="F55" s="206" t="s">
        <v>910</v>
      </c>
      <c r="G55" s="262" t="s">
        <v>1080</v>
      </c>
      <c r="H55" s="263"/>
      <c r="I55" s="263"/>
      <c r="J55" s="263"/>
      <c r="K55" s="263"/>
      <c r="L55" s="263"/>
      <c r="M55" s="263"/>
      <c r="N55" s="263"/>
      <c r="O55" s="263"/>
      <c r="P55" s="263"/>
      <c r="Q55" s="263"/>
      <c r="R55" s="264"/>
      <c r="U55" s="204"/>
    </row>
    <row r="56" spans="1:21" ht="31.5" x14ac:dyDescent="0.25">
      <c r="A56" s="405"/>
      <c r="B56" s="205" t="s">
        <v>911</v>
      </c>
      <c r="C56" s="206" t="s">
        <v>858</v>
      </c>
      <c r="D56" s="109">
        <v>18</v>
      </c>
      <c r="E56" s="207">
        <v>8</v>
      </c>
      <c r="F56" s="206" t="s">
        <v>910</v>
      </c>
      <c r="G56" s="208" t="s">
        <v>1459</v>
      </c>
      <c r="H56" s="109"/>
      <c r="I56" s="109"/>
      <c r="J56" s="109"/>
      <c r="K56" s="109"/>
      <c r="L56" s="209"/>
      <c r="M56" s="209"/>
      <c r="N56" s="209"/>
      <c r="O56" s="209"/>
      <c r="P56" s="109">
        <f t="shared" si="14"/>
        <v>0</v>
      </c>
      <c r="Q56" s="108">
        <f t="shared" si="15"/>
        <v>0</v>
      </c>
      <c r="R56" s="108">
        <f t="shared" si="16"/>
        <v>0</v>
      </c>
      <c r="U56" s="204"/>
    </row>
    <row r="57" spans="1:21" ht="31.5" x14ac:dyDescent="0.25">
      <c r="A57" s="405"/>
      <c r="B57" s="205" t="s">
        <v>912</v>
      </c>
      <c r="C57" s="206" t="s">
        <v>882</v>
      </c>
      <c r="D57" s="109">
        <v>1</v>
      </c>
      <c r="E57" s="177" t="s">
        <v>1079</v>
      </c>
      <c r="F57" s="206" t="s">
        <v>856</v>
      </c>
      <c r="G57" s="262" t="s">
        <v>1080</v>
      </c>
      <c r="H57" s="263"/>
      <c r="I57" s="263"/>
      <c r="J57" s="263"/>
      <c r="K57" s="263"/>
      <c r="L57" s="263"/>
      <c r="M57" s="263"/>
      <c r="N57" s="263"/>
      <c r="O57" s="263"/>
      <c r="P57" s="263"/>
      <c r="Q57" s="263"/>
      <c r="R57" s="264"/>
    </row>
    <row r="58" spans="1:21" ht="28.5" customHeight="1" x14ac:dyDescent="0.25">
      <c r="A58" s="405"/>
      <c r="B58" s="205" t="s">
        <v>913</v>
      </c>
      <c r="C58" s="206" t="s">
        <v>855</v>
      </c>
      <c r="D58" s="109">
        <v>1</v>
      </c>
      <c r="E58" s="177" t="s">
        <v>1079</v>
      </c>
      <c r="F58" s="206" t="s">
        <v>856</v>
      </c>
      <c r="G58" s="262" t="s">
        <v>1080</v>
      </c>
      <c r="H58" s="263"/>
      <c r="I58" s="263"/>
      <c r="J58" s="263"/>
      <c r="K58" s="263"/>
      <c r="L58" s="263"/>
      <c r="M58" s="263"/>
      <c r="N58" s="263"/>
      <c r="O58" s="263"/>
      <c r="P58" s="263"/>
      <c r="Q58" s="263"/>
      <c r="R58" s="264"/>
    </row>
    <row r="59" spans="1:21" ht="30.75" customHeight="1" x14ac:dyDescent="0.25">
      <c r="A59" s="405"/>
      <c r="B59" s="205" t="s">
        <v>914</v>
      </c>
      <c r="C59" s="206" t="s">
        <v>858</v>
      </c>
      <c r="D59" s="109">
        <v>18</v>
      </c>
      <c r="E59" s="207">
        <v>8</v>
      </c>
      <c r="F59" s="206" t="s">
        <v>856</v>
      </c>
      <c r="G59" s="208" t="s">
        <v>1460</v>
      </c>
      <c r="H59" s="109"/>
      <c r="I59" s="109"/>
      <c r="J59" s="109"/>
      <c r="K59" s="109"/>
      <c r="L59" s="209"/>
      <c r="M59" s="209"/>
      <c r="N59" s="209"/>
      <c r="O59" s="209"/>
      <c r="P59" s="109">
        <f t="shared" si="14"/>
        <v>0</v>
      </c>
      <c r="Q59" s="108">
        <f t="shared" si="15"/>
        <v>0</v>
      </c>
      <c r="R59" s="108">
        <f t="shared" si="16"/>
        <v>0</v>
      </c>
    </row>
    <row r="60" spans="1:21" ht="31.5" x14ac:dyDescent="0.25">
      <c r="A60" s="405"/>
      <c r="B60" s="205" t="s">
        <v>915</v>
      </c>
      <c r="C60" s="206" t="s">
        <v>916</v>
      </c>
      <c r="D60" s="109">
        <v>1</v>
      </c>
      <c r="E60" s="177" t="s">
        <v>1079</v>
      </c>
      <c r="F60" s="206" t="s">
        <v>856</v>
      </c>
      <c r="G60" s="262" t="s">
        <v>1080</v>
      </c>
      <c r="H60" s="263"/>
      <c r="I60" s="263"/>
      <c r="J60" s="263"/>
      <c r="K60" s="263"/>
      <c r="L60" s="263"/>
      <c r="M60" s="263"/>
      <c r="N60" s="263"/>
      <c r="O60" s="263"/>
      <c r="P60" s="263"/>
      <c r="Q60" s="263"/>
      <c r="R60" s="264"/>
    </row>
    <row r="61" spans="1:21" ht="31.5" x14ac:dyDescent="0.25">
      <c r="A61" s="405"/>
      <c r="B61" s="205" t="s">
        <v>917</v>
      </c>
      <c r="C61" s="206" t="s">
        <v>858</v>
      </c>
      <c r="D61" s="109">
        <v>18</v>
      </c>
      <c r="E61" s="207">
        <v>8</v>
      </c>
      <c r="F61" s="206" t="s">
        <v>856</v>
      </c>
      <c r="G61" s="230" t="s">
        <v>1461</v>
      </c>
      <c r="H61" s="109"/>
      <c r="I61" s="109"/>
      <c r="J61" s="109"/>
      <c r="K61" s="109"/>
      <c r="L61" s="209"/>
      <c r="M61" s="209"/>
      <c r="N61" s="209"/>
      <c r="O61" s="209"/>
      <c r="P61" s="109">
        <f t="shared" ref="P61" si="17">SUM(H61:K61)</f>
        <v>0</v>
      </c>
      <c r="Q61" s="108">
        <f t="shared" si="15"/>
        <v>0</v>
      </c>
      <c r="R61" s="108">
        <f t="shared" si="16"/>
        <v>0</v>
      </c>
    </row>
    <row r="62" spans="1:21" ht="39" customHeight="1" x14ac:dyDescent="0.25">
      <c r="A62" s="417" t="s">
        <v>14</v>
      </c>
      <c r="B62" s="398"/>
      <c r="C62" s="398"/>
      <c r="D62" s="398"/>
      <c r="E62" s="398"/>
      <c r="F62" s="399"/>
      <c r="G62" s="397" t="str">
        <f>G22</f>
        <v xml:space="preserve">PLAN DE ACCIÓN INSTITUCIONAL CUATRIENAL  2024 – 2027, CRQ  
</v>
      </c>
      <c r="H62" s="398"/>
      <c r="I62" s="398"/>
      <c r="J62" s="398"/>
      <c r="K62" s="398"/>
      <c r="L62" s="398"/>
      <c r="M62" s="398"/>
      <c r="N62" s="398"/>
      <c r="O62" s="398"/>
      <c r="P62" s="398"/>
      <c r="Q62" s="398"/>
      <c r="R62" s="399"/>
    </row>
    <row r="63" spans="1:21" ht="40.5" customHeight="1" x14ac:dyDescent="0.25">
      <c r="A63" s="417" t="s">
        <v>13</v>
      </c>
      <c r="B63" s="398"/>
      <c r="C63" s="398"/>
      <c r="D63" s="398"/>
      <c r="E63" s="398"/>
      <c r="F63" s="399"/>
      <c r="G63" s="371" t="s">
        <v>850</v>
      </c>
      <c r="H63" s="371" t="s">
        <v>1075</v>
      </c>
      <c r="I63" s="371" t="s">
        <v>1076</v>
      </c>
      <c r="J63" s="371" t="s">
        <v>1077</v>
      </c>
      <c r="K63" s="371" t="s">
        <v>1078</v>
      </c>
      <c r="L63" s="411" t="s">
        <v>1011</v>
      </c>
      <c r="M63" s="412"/>
      <c r="N63" s="412"/>
      <c r="O63" s="413"/>
      <c r="P63" s="371" t="s">
        <v>851</v>
      </c>
      <c r="Q63" s="392" t="s">
        <v>852</v>
      </c>
      <c r="R63" s="392" t="s">
        <v>853</v>
      </c>
    </row>
    <row r="64" spans="1:21" ht="78.75" customHeight="1" x14ac:dyDescent="0.25">
      <c r="A64" s="152" t="s">
        <v>844</v>
      </c>
      <c r="B64" s="152" t="s">
        <v>845</v>
      </c>
      <c r="C64" s="152" t="s">
        <v>846</v>
      </c>
      <c r="D64" s="152" t="s">
        <v>847</v>
      </c>
      <c r="E64" s="152" t="str">
        <f>E24</f>
        <v>MEDIANO PLAZO (2024-2031)</v>
      </c>
      <c r="F64" s="152" t="s">
        <v>849</v>
      </c>
      <c r="G64" s="400"/>
      <c r="H64" s="400"/>
      <c r="I64" s="400"/>
      <c r="J64" s="400"/>
      <c r="K64" s="400"/>
      <c r="L64" s="203" t="s">
        <v>1017</v>
      </c>
      <c r="M64" s="203" t="s">
        <v>1019</v>
      </c>
      <c r="N64" s="203" t="s">
        <v>1021</v>
      </c>
      <c r="O64" s="203" t="s">
        <v>1023</v>
      </c>
      <c r="P64" s="400"/>
      <c r="Q64" s="393"/>
      <c r="R64" s="393"/>
    </row>
    <row r="65" spans="1:21" ht="63" x14ac:dyDescent="0.25">
      <c r="A65" s="405" t="s">
        <v>1041</v>
      </c>
      <c r="B65" s="205" t="s">
        <v>1042</v>
      </c>
      <c r="C65" s="206" t="s">
        <v>866</v>
      </c>
      <c r="D65" s="109">
        <v>1</v>
      </c>
      <c r="E65" s="207">
        <v>1</v>
      </c>
      <c r="F65" s="206" t="s">
        <v>1043</v>
      </c>
      <c r="G65" s="109" t="s">
        <v>1085</v>
      </c>
      <c r="H65" s="109"/>
      <c r="I65" s="109"/>
      <c r="J65" s="109"/>
      <c r="K65" s="213"/>
      <c r="L65" s="209"/>
      <c r="M65" s="209"/>
      <c r="N65" s="209"/>
      <c r="O65" s="213"/>
      <c r="P65" s="109">
        <f t="shared" ref="P65:P82" si="18">SUM(H65:K65)</f>
        <v>0</v>
      </c>
      <c r="Q65" s="108">
        <f t="shared" ref="Q65:Q82" si="19">P65/E65</f>
        <v>0</v>
      </c>
      <c r="R65" s="108">
        <f t="shared" ref="R65:R82" si="20">P65/D65</f>
        <v>0</v>
      </c>
    </row>
    <row r="66" spans="1:21" ht="63" x14ac:dyDescent="0.25">
      <c r="A66" s="405"/>
      <c r="B66" s="205" t="s">
        <v>1044</v>
      </c>
      <c r="C66" s="206" t="s">
        <v>920</v>
      </c>
      <c r="D66" s="109">
        <v>16</v>
      </c>
      <c r="E66" s="207">
        <v>8</v>
      </c>
      <c r="F66" s="206" t="s">
        <v>1043</v>
      </c>
      <c r="G66" s="109" t="s">
        <v>1086</v>
      </c>
      <c r="H66" s="109"/>
      <c r="I66" s="109"/>
      <c r="J66" s="109"/>
      <c r="K66" s="217"/>
      <c r="L66" s="209"/>
      <c r="M66" s="209"/>
      <c r="N66" s="209"/>
      <c r="O66" s="209"/>
      <c r="P66" s="109">
        <f t="shared" si="18"/>
        <v>0</v>
      </c>
      <c r="Q66" s="108">
        <f t="shared" si="19"/>
        <v>0</v>
      </c>
      <c r="R66" s="108">
        <f t="shared" si="20"/>
        <v>0</v>
      </c>
    </row>
    <row r="67" spans="1:21" ht="63" x14ac:dyDescent="0.25">
      <c r="A67" s="405" t="s">
        <v>918</v>
      </c>
      <c r="B67" s="205" t="s">
        <v>11</v>
      </c>
      <c r="C67" s="206" t="s">
        <v>866</v>
      </c>
      <c r="D67" s="109">
        <v>1</v>
      </c>
      <c r="E67" s="177" t="s">
        <v>1079</v>
      </c>
      <c r="F67" s="206" t="s">
        <v>919</v>
      </c>
      <c r="G67" s="262" t="s">
        <v>1080</v>
      </c>
      <c r="H67" s="263"/>
      <c r="I67" s="263"/>
      <c r="J67" s="263"/>
      <c r="K67" s="263"/>
      <c r="L67" s="263"/>
      <c r="M67" s="263"/>
      <c r="N67" s="263"/>
      <c r="O67" s="263"/>
      <c r="P67" s="263"/>
      <c r="Q67" s="263"/>
      <c r="R67" s="264"/>
    </row>
    <row r="68" spans="1:21" ht="63" x14ac:dyDescent="0.25">
      <c r="A68" s="405"/>
      <c r="B68" s="205" t="s">
        <v>12</v>
      </c>
      <c r="C68" s="206" t="s">
        <v>920</v>
      </c>
      <c r="D68" s="109">
        <v>18</v>
      </c>
      <c r="E68" s="207">
        <v>8</v>
      </c>
      <c r="F68" s="206" t="s">
        <v>919</v>
      </c>
      <c r="G68" s="109" t="s">
        <v>1087</v>
      </c>
      <c r="H68" s="109"/>
      <c r="I68" s="109"/>
      <c r="J68" s="109"/>
      <c r="K68" s="213"/>
      <c r="L68" s="209"/>
      <c r="M68" s="209"/>
      <c r="N68" s="209"/>
      <c r="O68" s="213"/>
      <c r="P68" s="109">
        <f t="shared" ref="P68" si="21">SUM(H68:K68)</f>
        <v>0</v>
      </c>
      <c r="Q68" s="108">
        <f t="shared" ref="Q68" si="22">P68/E68</f>
        <v>0</v>
      </c>
      <c r="R68" s="108">
        <f t="shared" ref="R68" si="23">P68/D68</f>
        <v>0</v>
      </c>
    </row>
    <row r="69" spans="1:21" ht="47.25" x14ac:dyDescent="0.25">
      <c r="A69" s="405"/>
      <c r="B69" s="205" t="s">
        <v>15</v>
      </c>
      <c r="C69" s="206" t="s">
        <v>866</v>
      </c>
      <c r="D69" s="109">
        <v>1</v>
      </c>
      <c r="E69" s="177" t="s">
        <v>1079</v>
      </c>
      <c r="F69" s="206" t="s">
        <v>919</v>
      </c>
      <c r="G69" s="262" t="s">
        <v>1080</v>
      </c>
      <c r="H69" s="263"/>
      <c r="I69" s="263"/>
      <c r="J69" s="263"/>
      <c r="K69" s="263"/>
      <c r="L69" s="263"/>
      <c r="M69" s="263"/>
      <c r="N69" s="263"/>
      <c r="O69" s="263"/>
      <c r="P69" s="263"/>
      <c r="Q69" s="263"/>
      <c r="R69" s="264"/>
    </row>
    <row r="70" spans="1:21" ht="47.25" x14ac:dyDescent="0.25">
      <c r="A70" s="405"/>
      <c r="B70" s="205" t="s">
        <v>16</v>
      </c>
      <c r="C70" s="206" t="s">
        <v>920</v>
      </c>
      <c r="D70" s="109">
        <v>20</v>
      </c>
      <c r="E70" s="207">
        <v>8</v>
      </c>
      <c r="F70" s="206" t="s">
        <v>919</v>
      </c>
      <c r="G70" s="109" t="s">
        <v>1088</v>
      </c>
      <c r="H70" s="109"/>
      <c r="I70" s="109"/>
      <c r="J70" s="109"/>
      <c r="K70" s="213"/>
      <c r="L70" s="209"/>
      <c r="M70" s="209"/>
      <c r="N70" s="209"/>
      <c r="O70" s="213"/>
      <c r="P70" s="109">
        <f t="shared" ref="P70:P77" si="24">SUM(H70:K70)</f>
        <v>0</v>
      </c>
      <c r="Q70" s="108">
        <f t="shared" ref="Q70:Q77" si="25">P70/E70</f>
        <v>0</v>
      </c>
      <c r="R70" s="108">
        <f t="shared" ref="R70:R77" si="26">P70/D70</f>
        <v>0</v>
      </c>
    </row>
    <row r="71" spans="1:21" ht="47.25" x14ac:dyDescent="0.25">
      <c r="A71" s="405"/>
      <c r="B71" s="205" t="s">
        <v>1045</v>
      </c>
      <c r="C71" s="206" t="s">
        <v>882</v>
      </c>
      <c r="D71" s="109">
        <v>1</v>
      </c>
      <c r="E71" s="207">
        <v>1</v>
      </c>
      <c r="F71" s="206" t="s">
        <v>856</v>
      </c>
      <c r="G71" s="208" t="s">
        <v>1303</v>
      </c>
      <c r="H71" s="109"/>
      <c r="I71" s="109"/>
      <c r="J71" s="109"/>
      <c r="K71" s="213"/>
      <c r="L71" s="209"/>
      <c r="M71" s="209"/>
      <c r="N71" s="209"/>
      <c r="O71" s="213"/>
      <c r="P71" s="109">
        <f t="shared" si="24"/>
        <v>0</v>
      </c>
      <c r="Q71" s="108">
        <f t="shared" si="25"/>
        <v>0</v>
      </c>
      <c r="R71" s="108">
        <f t="shared" si="26"/>
        <v>0</v>
      </c>
    </row>
    <row r="72" spans="1:21" ht="31.5" x14ac:dyDescent="0.25">
      <c r="A72" s="405"/>
      <c r="B72" s="205" t="s">
        <v>1046</v>
      </c>
      <c r="C72" s="206" t="s">
        <v>867</v>
      </c>
      <c r="D72" s="109">
        <v>1</v>
      </c>
      <c r="E72" s="207">
        <v>1</v>
      </c>
      <c r="F72" s="206" t="s">
        <v>856</v>
      </c>
      <c r="G72" s="208" t="s">
        <v>1304</v>
      </c>
      <c r="H72" s="109"/>
      <c r="I72" s="109"/>
      <c r="J72" s="109"/>
      <c r="K72" s="213"/>
      <c r="L72" s="209"/>
      <c r="M72" s="209"/>
      <c r="N72" s="209"/>
      <c r="O72" s="213"/>
      <c r="P72" s="109">
        <f t="shared" si="24"/>
        <v>0</v>
      </c>
      <c r="Q72" s="108">
        <f t="shared" si="25"/>
        <v>0</v>
      </c>
      <c r="R72" s="108">
        <f t="shared" si="26"/>
        <v>0</v>
      </c>
    </row>
    <row r="73" spans="1:21" ht="31.5" x14ac:dyDescent="0.25">
      <c r="A73" s="405" t="s">
        <v>921</v>
      </c>
      <c r="B73" s="205" t="s">
        <v>19</v>
      </c>
      <c r="C73" s="206" t="s">
        <v>922</v>
      </c>
      <c r="D73" s="109">
        <v>1000</v>
      </c>
      <c r="E73" s="207">
        <v>400</v>
      </c>
      <c r="F73" s="206" t="s">
        <v>923</v>
      </c>
      <c r="G73" s="109" t="s">
        <v>1089</v>
      </c>
      <c r="H73" s="109"/>
      <c r="I73" s="109"/>
      <c r="J73" s="109"/>
      <c r="K73" s="109"/>
      <c r="L73" s="209"/>
      <c r="M73" s="209"/>
      <c r="N73" s="209"/>
      <c r="O73" s="209"/>
      <c r="P73" s="109">
        <f t="shared" si="24"/>
        <v>0</v>
      </c>
      <c r="Q73" s="108">
        <f t="shared" si="25"/>
        <v>0</v>
      </c>
      <c r="R73" s="108">
        <f t="shared" si="26"/>
        <v>0</v>
      </c>
    </row>
    <row r="74" spans="1:21" ht="31.5" x14ac:dyDescent="0.25">
      <c r="A74" s="405"/>
      <c r="B74" s="205" t="s">
        <v>924</v>
      </c>
      <c r="C74" s="206" t="s">
        <v>922</v>
      </c>
      <c r="D74" s="109">
        <v>1000</v>
      </c>
      <c r="E74" s="207">
        <v>400</v>
      </c>
      <c r="F74" s="206" t="s">
        <v>923</v>
      </c>
      <c r="G74" s="109" t="s">
        <v>1090</v>
      </c>
      <c r="H74" s="109"/>
      <c r="I74" s="109"/>
      <c r="J74" s="109"/>
      <c r="K74" s="109"/>
      <c r="L74" s="209"/>
      <c r="M74" s="209"/>
      <c r="N74" s="209"/>
      <c r="O74" s="209"/>
      <c r="P74" s="109">
        <f t="shared" si="24"/>
        <v>0</v>
      </c>
      <c r="Q74" s="108">
        <f t="shared" si="25"/>
        <v>0</v>
      </c>
      <c r="R74" s="108">
        <f t="shared" si="26"/>
        <v>0</v>
      </c>
    </row>
    <row r="75" spans="1:21" ht="31.5" x14ac:dyDescent="0.25">
      <c r="A75" s="405"/>
      <c r="B75" s="205" t="s">
        <v>20</v>
      </c>
      <c r="C75" s="206" t="s">
        <v>922</v>
      </c>
      <c r="D75" s="109">
        <v>2500</v>
      </c>
      <c r="E75" s="207">
        <v>1000</v>
      </c>
      <c r="F75" s="206" t="s">
        <v>919</v>
      </c>
      <c r="G75" s="109" t="s">
        <v>1090</v>
      </c>
      <c r="H75" s="109"/>
      <c r="I75" s="109"/>
      <c r="J75" s="109"/>
      <c r="K75" s="109"/>
      <c r="L75" s="209"/>
      <c r="M75" s="209"/>
      <c r="N75" s="209"/>
      <c r="O75" s="209"/>
      <c r="P75" s="109">
        <f t="shared" si="24"/>
        <v>0</v>
      </c>
      <c r="Q75" s="108">
        <f t="shared" si="25"/>
        <v>0</v>
      </c>
      <c r="R75" s="108">
        <f t="shared" si="26"/>
        <v>0</v>
      </c>
      <c r="U75" s="204"/>
    </row>
    <row r="76" spans="1:21" ht="31.5" x14ac:dyDescent="0.25">
      <c r="A76" s="405" t="s">
        <v>925</v>
      </c>
      <c r="B76" s="205" t="s">
        <v>18</v>
      </c>
      <c r="C76" s="206" t="s">
        <v>920</v>
      </c>
      <c r="D76" s="109">
        <v>20</v>
      </c>
      <c r="E76" s="207">
        <v>8</v>
      </c>
      <c r="F76" s="206" t="s">
        <v>926</v>
      </c>
      <c r="G76" s="109" t="s">
        <v>1091</v>
      </c>
      <c r="H76" s="109"/>
      <c r="I76" s="109"/>
      <c r="J76" s="109"/>
      <c r="K76" s="109"/>
      <c r="L76" s="209"/>
      <c r="M76" s="209"/>
      <c r="N76" s="209"/>
      <c r="O76" s="209"/>
      <c r="P76" s="109">
        <f t="shared" si="24"/>
        <v>0</v>
      </c>
      <c r="Q76" s="108">
        <f t="shared" si="25"/>
        <v>0</v>
      </c>
      <c r="R76" s="108">
        <f t="shared" si="26"/>
        <v>0</v>
      </c>
      <c r="U76" s="204"/>
    </row>
    <row r="77" spans="1:21" ht="47.25" x14ac:dyDescent="0.25">
      <c r="A77" s="405"/>
      <c r="B77" s="205" t="s">
        <v>7</v>
      </c>
      <c r="C77" s="206" t="s">
        <v>927</v>
      </c>
      <c r="D77" s="109">
        <v>8</v>
      </c>
      <c r="E77" s="207">
        <v>3</v>
      </c>
      <c r="F77" s="206" t="s">
        <v>856</v>
      </c>
      <c r="G77" s="206" t="s">
        <v>1092</v>
      </c>
      <c r="H77" s="109"/>
      <c r="I77" s="109"/>
      <c r="J77" s="109"/>
      <c r="K77" s="109"/>
      <c r="L77" s="209"/>
      <c r="M77" s="209"/>
      <c r="N77" s="209"/>
      <c r="O77" s="209"/>
      <c r="P77" s="109">
        <f t="shared" si="24"/>
        <v>0</v>
      </c>
      <c r="Q77" s="108">
        <f t="shared" si="25"/>
        <v>0</v>
      </c>
      <c r="R77" s="108">
        <f t="shared" si="26"/>
        <v>0</v>
      </c>
      <c r="U77" s="204"/>
    </row>
    <row r="78" spans="1:21" ht="31.5" x14ac:dyDescent="0.25">
      <c r="A78" s="405"/>
      <c r="B78" s="205" t="s">
        <v>17</v>
      </c>
      <c r="C78" s="206" t="s">
        <v>867</v>
      </c>
      <c r="D78" s="109">
        <v>1</v>
      </c>
      <c r="E78" s="177" t="s">
        <v>1079</v>
      </c>
      <c r="F78" s="206" t="s">
        <v>856</v>
      </c>
      <c r="G78" s="262" t="s">
        <v>1080</v>
      </c>
      <c r="H78" s="263"/>
      <c r="I78" s="263"/>
      <c r="J78" s="263"/>
      <c r="K78" s="263"/>
      <c r="L78" s="263"/>
      <c r="M78" s="263"/>
      <c r="N78" s="263"/>
      <c r="O78" s="263"/>
      <c r="P78" s="263"/>
      <c r="Q78" s="263"/>
      <c r="R78" s="264"/>
    </row>
    <row r="79" spans="1:21" ht="30" customHeight="1" x14ac:dyDescent="0.25">
      <c r="A79" s="405"/>
      <c r="B79" s="205" t="s">
        <v>928</v>
      </c>
      <c r="C79" s="206" t="s">
        <v>855</v>
      </c>
      <c r="D79" s="109">
        <v>1</v>
      </c>
      <c r="E79" s="177" t="s">
        <v>1079</v>
      </c>
      <c r="F79" s="206" t="s">
        <v>929</v>
      </c>
      <c r="G79" s="262" t="s">
        <v>1080</v>
      </c>
      <c r="H79" s="263"/>
      <c r="I79" s="263"/>
      <c r="J79" s="263"/>
      <c r="K79" s="263"/>
      <c r="L79" s="263"/>
      <c r="M79" s="263"/>
      <c r="N79" s="263"/>
      <c r="O79" s="263"/>
      <c r="P79" s="263"/>
      <c r="Q79" s="263"/>
      <c r="R79" s="264"/>
    </row>
    <row r="80" spans="1:21" ht="27.75" customHeight="1" x14ac:dyDescent="0.25">
      <c r="A80" s="405"/>
      <c r="B80" s="205" t="s">
        <v>930</v>
      </c>
      <c r="C80" s="206" t="s">
        <v>920</v>
      </c>
      <c r="D80" s="109">
        <v>18</v>
      </c>
      <c r="E80" s="207">
        <v>8</v>
      </c>
      <c r="F80" s="206" t="s">
        <v>929</v>
      </c>
      <c r="G80" s="245"/>
      <c r="H80" s="109"/>
      <c r="I80" s="109"/>
      <c r="J80" s="109"/>
      <c r="K80" s="109"/>
      <c r="L80" s="209"/>
      <c r="M80" s="209"/>
      <c r="N80" s="209"/>
      <c r="O80" s="209"/>
      <c r="P80" s="109">
        <f t="shared" si="18"/>
        <v>0</v>
      </c>
      <c r="Q80" s="108">
        <f t="shared" si="19"/>
        <v>0</v>
      </c>
      <c r="R80" s="108">
        <f t="shared" si="20"/>
        <v>0</v>
      </c>
    </row>
    <row r="81" spans="1:23" ht="27.75" customHeight="1" x14ac:dyDescent="0.25">
      <c r="A81" s="405"/>
      <c r="B81" s="205" t="s">
        <v>931</v>
      </c>
      <c r="C81" s="206" t="s">
        <v>855</v>
      </c>
      <c r="D81" s="109">
        <v>5</v>
      </c>
      <c r="E81" s="207">
        <v>2</v>
      </c>
      <c r="F81" s="206" t="s">
        <v>856</v>
      </c>
      <c r="G81" s="109" t="s">
        <v>1093</v>
      </c>
      <c r="H81" s="109"/>
      <c r="I81" s="109"/>
      <c r="J81" s="109"/>
      <c r="K81" s="109"/>
      <c r="L81" s="109"/>
      <c r="M81" s="109"/>
      <c r="N81" s="109"/>
      <c r="O81" s="109"/>
      <c r="P81" s="109">
        <f t="shared" si="18"/>
        <v>0</v>
      </c>
      <c r="Q81" s="108">
        <f t="shared" si="19"/>
        <v>0</v>
      </c>
      <c r="R81" s="108">
        <f t="shared" si="20"/>
        <v>0</v>
      </c>
      <c r="U81" s="204"/>
    </row>
    <row r="82" spans="1:23" ht="39.75" customHeight="1" x14ac:dyDescent="0.25">
      <c r="A82" s="405"/>
      <c r="B82" s="205" t="s">
        <v>932</v>
      </c>
      <c r="C82" s="206" t="s">
        <v>920</v>
      </c>
      <c r="D82" s="109">
        <v>4</v>
      </c>
      <c r="E82" s="207">
        <v>2</v>
      </c>
      <c r="F82" s="206" t="s">
        <v>856</v>
      </c>
      <c r="G82" s="109" t="s">
        <v>1094</v>
      </c>
      <c r="H82" s="109"/>
      <c r="I82" s="109"/>
      <c r="J82" s="109"/>
      <c r="K82" s="109"/>
      <c r="L82" s="209"/>
      <c r="M82" s="209"/>
      <c r="N82" s="209"/>
      <c r="O82" s="209"/>
      <c r="P82" s="109">
        <f t="shared" si="18"/>
        <v>0</v>
      </c>
      <c r="Q82" s="108">
        <f t="shared" si="19"/>
        <v>0</v>
      </c>
      <c r="R82" s="108">
        <f t="shared" si="20"/>
        <v>0</v>
      </c>
      <c r="U82" s="204"/>
    </row>
    <row r="83" spans="1:23" ht="31.5" x14ac:dyDescent="0.25">
      <c r="A83" s="405" t="s">
        <v>933</v>
      </c>
      <c r="B83" s="205" t="s">
        <v>934</v>
      </c>
      <c r="C83" s="206" t="s">
        <v>935</v>
      </c>
      <c r="D83" s="109">
        <v>7</v>
      </c>
      <c r="E83" s="177" t="s">
        <v>1079</v>
      </c>
      <c r="F83" s="206" t="s">
        <v>903</v>
      </c>
      <c r="G83" s="262" t="s">
        <v>1083</v>
      </c>
      <c r="H83" s="263"/>
      <c r="I83" s="263"/>
      <c r="J83" s="263"/>
      <c r="K83" s="263"/>
      <c r="L83" s="263"/>
      <c r="M83" s="263"/>
      <c r="N83" s="263"/>
      <c r="O83" s="263"/>
      <c r="P83" s="263"/>
      <c r="Q83" s="263"/>
      <c r="R83" s="264"/>
      <c r="U83" s="204"/>
    </row>
    <row r="84" spans="1:23" ht="30.75" customHeight="1" x14ac:dyDescent="0.25">
      <c r="A84" s="405"/>
      <c r="B84" s="205" t="s">
        <v>1047</v>
      </c>
      <c r="C84" s="206" t="s">
        <v>882</v>
      </c>
      <c r="D84" s="109">
        <v>1</v>
      </c>
      <c r="E84" s="207">
        <v>1</v>
      </c>
      <c r="F84" s="206" t="s">
        <v>910</v>
      </c>
      <c r="G84" s="109" t="s">
        <v>1095</v>
      </c>
      <c r="H84" s="109"/>
      <c r="I84" s="109"/>
      <c r="J84" s="109"/>
      <c r="K84" s="109"/>
      <c r="L84" s="109"/>
      <c r="M84" s="109"/>
      <c r="N84" s="109"/>
      <c r="O84" s="109"/>
      <c r="P84" s="109">
        <f t="shared" ref="P84" si="27">SUM(H84:K84)</f>
        <v>0</v>
      </c>
      <c r="Q84" s="108">
        <f t="shared" ref="Q84" si="28">P84/E84</f>
        <v>0</v>
      </c>
      <c r="R84" s="108">
        <f t="shared" ref="R84" si="29">P84/D84</f>
        <v>0</v>
      </c>
    </row>
    <row r="85" spans="1:23" ht="31.5" x14ac:dyDescent="0.25">
      <c r="A85" s="405"/>
      <c r="B85" s="205" t="s">
        <v>936</v>
      </c>
      <c r="C85" s="206" t="s">
        <v>866</v>
      </c>
      <c r="D85" s="109">
        <v>1</v>
      </c>
      <c r="E85" s="177" t="s">
        <v>1079</v>
      </c>
      <c r="F85" s="206" t="s">
        <v>937</v>
      </c>
      <c r="G85" s="262" t="s">
        <v>1083</v>
      </c>
      <c r="H85" s="263"/>
      <c r="I85" s="263"/>
      <c r="J85" s="263"/>
      <c r="K85" s="263"/>
      <c r="L85" s="263"/>
      <c r="M85" s="263"/>
      <c r="N85" s="263"/>
      <c r="O85" s="263"/>
      <c r="P85" s="263"/>
      <c r="Q85" s="263"/>
      <c r="R85" s="264"/>
    </row>
    <row r="86" spans="1:23" ht="42.75" customHeight="1" x14ac:dyDescent="0.25">
      <c r="A86" s="394" t="s">
        <v>24</v>
      </c>
      <c r="B86" s="395"/>
      <c r="C86" s="395"/>
      <c r="D86" s="395"/>
      <c r="E86" s="395"/>
      <c r="F86" s="396"/>
      <c r="G86" s="397" t="str">
        <f>G62</f>
        <v xml:space="preserve">PLAN DE ACCIÓN INSTITUCIONAL CUATRIENAL  2024 – 2027, CRQ  
</v>
      </c>
      <c r="H86" s="398"/>
      <c r="I86" s="398"/>
      <c r="J86" s="398"/>
      <c r="K86" s="398"/>
      <c r="L86" s="398"/>
      <c r="M86" s="398"/>
      <c r="N86" s="398"/>
      <c r="O86" s="398"/>
      <c r="P86" s="398"/>
      <c r="Q86" s="398"/>
      <c r="R86" s="399"/>
    </row>
    <row r="87" spans="1:23" ht="30.75" customHeight="1" x14ac:dyDescent="0.25">
      <c r="A87" s="394" t="s">
        <v>23</v>
      </c>
      <c r="B87" s="395"/>
      <c r="C87" s="395"/>
      <c r="D87" s="395"/>
      <c r="E87" s="395"/>
      <c r="F87" s="396"/>
      <c r="G87" s="371" t="s">
        <v>850</v>
      </c>
      <c r="H87" s="371" t="s">
        <v>1075</v>
      </c>
      <c r="I87" s="371" t="s">
        <v>1076</v>
      </c>
      <c r="J87" s="371" t="s">
        <v>1077</v>
      </c>
      <c r="K87" s="371" t="s">
        <v>1078</v>
      </c>
      <c r="L87" s="411" t="s">
        <v>1011</v>
      </c>
      <c r="M87" s="412"/>
      <c r="N87" s="412"/>
      <c r="O87" s="413"/>
      <c r="P87" s="371" t="s">
        <v>851</v>
      </c>
      <c r="Q87" s="392" t="s">
        <v>852</v>
      </c>
      <c r="R87" s="392" t="s">
        <v>853</v>
      </c>
    </row>
    <row r="88" spans="1:23" ht="87" customHeight="1" x14ac:dyDescent="0.2">
      <c r="A88" s="152" t="s">
        <v>844</v>
      </c>
      <c r="B88" s="152" t="s">
        <v>845</v>
      </c>
      <c r="C88" s="152" t="s">
        <v>846</v>
      </c>
      <c r="D88" s="152" t="s">
        <v>847</v>
      </c>
      <c r="E88" s="152" t="str">
        <f>E64</f>
        <v>MEDIANO PLAZO (2024-2031)</v>
      </c>
      <c r="F88" s="152" t="s">
        <v>849</v>
      </c>
      <c r="G88" s="400"/>
      <c r="H88" s="400"/>
      <c r="I88" s="400"/>
      <c r="J88" s="400"/>
      <c r="K88" s="400"/>
      <c r="L88" s="203" t="s">
        <v>1017</v>
      </c>
      <c r="M88" s="203" t="s">
        <v>1019</v>
      </c>
      <c r="N88" s="203" t="s">
        <v>1021</v>
      </c>
      <c r="O88" s="203" t="s">
        <v>1023</v>
      </c>
      <c r="P88" s="400"/>
      <c r="Q88" s="393"/>
      <c r="R88" s="393"/>
      <c r="U88" s="216"/>
      <c r="V88" s="216">
        <v>2603718034</v>
      </c>
      <c r="W88" s="216">
        <v>1542441133</v>
      </c>
    </row>
    <row r="89" spans="1:23" ht="31.5" x14ac:dyDescent="0.2">
      <c r="A89" s="405" t="s">
        <v>938</v>
      </c>
      <c r="B89" s="205" t="s">
        <v>939</v>
      </c>
      <c r="C89" s="206" t="s">
        <v>865</v>
      </c>
      <c r="D89" s="109">
        <v>240</v>
      </c>
      <c r="E89" s="207">
        <v>96</v>
      </c>
      <c r="F89" s="206" t="s">
        <v>940</v>
      </c>
      <c r="G89" s="208" t="s">
        <v>1108</v>
      </c>
      <c r="H89" s="218"/>
      <c r="I89" s="218"/>
      <c r="J89" s="218"/>
      <c r="K89" s="218"/>
      <c r="L89" s="215"/>
      <c r="M89" s="215"/>
      <c r="N89" s="215"/>
      <c r="O89" s="209"/>
      <c r="P89" s="109">
        <f t="shared" ref="P89:P97" si="30">SUM(H89:K89)</f>
        <v>0</v>
      </c>
      <c r="Q89" s="108">
        <f t="shared" ref="Q89:Q97" si="31">P89/E89</f>
        <v>0</v>
      </c>
      <c r="R89" s="108">
        <f t="shared" ref="R89:R97" si="32">P89/D89</f>
        <v>0</v>
      </c>
      <c r="U89" s="216"/>
      <c r="V89" s="216">
        <v>1665634788</v>
      </c>
      <c r="W89" s="216">
        <v>2283822921.2600002</v>
      </c>
    </row>
    <row r="90" spans="1:23" ht="31.5" x14ac:dyDescent="0.25">
      <c r="A90" s="405"/>
      <c r="B90" s="205" t="s">
        <v>21</v>
      </c>
      <c r="C90" s="206" t="s">
        <v>855</v>
      </c>
      <c r="D90" s="109">
        <v>60</v>
      </c>
      <c r="E90" s="207">
        <v>24</v>
      </c>
      <c r="F90" s="206" t="s">
        <v>940</v>
      </c>
      <c r="G90" s="208" t="s">
        <v>1097</v>
      </c>
      <c r="H90" s="109"/>
      <c r="I90" s="109"/>
      <c r="J90" s="109"/>
      <c r="K90" s="213"/>
      <c r="L90" s="215"/>
      <c r="M90" s="215"/>
      <c r="N90" s="215"/>
      <c r="O90" s="213"/>
      <c r="P90" s="109">
        <f t="shared" si="30"/>
        <v>0</v>
      </c>
      <c r="Q90" s="108">
        <f t="shared" si="31"/>
        <v>0</v>
      </c>
      <c r="R90" s="108">
        <f t="shared" si="32"/>
        <v>0</v>
      </c>
      <c r="U90" s="204"/>
      <c r="V90" s="204">
        <f t="shared" ref="V90:W90" si="33">V88+V89</f>
        <v>4269352822</v>
      </c>
      <c r="W90" s="204">
        <f t="shared" si="33"/>
        <v>3826264054.2600002</v>
      </c>
    </row>
    <row r="91" spans="1:23" ht="31.5" x14ac:dyDescent="0.25">
      <c r="A91" s="405"/>
      <c r="B91" s="205" t="s">
        <v>22</v>
      </c>
      <c r="C91" s="206" t="s">
        <v>858</v>
      </c>
      <c r="D91" s="109">
        <v>60</v>
      </c>
      <c r="E91" s="207">
        <v>24</v>
      </c>
      <c r="F91" s="206" t="s">
        <v>903</v>
      </c>
      <c r="G91" s="208" t="s">
        <v>1098</v>
      </c>
      <c r="H91" s="109"/>
      <c r="I91" s="109"/>
      <c r="J91" s="109"/>
      <c r="K91" s="109"/>
      <c r="L91" s="215"/>
      <c r="M91" s="215"/>
      <c r="N91" s="215"/>
      <c r="O91" s="219"/>
      <c r="P91" s="109">
        <f t="shared" si="30"/>
        <v>0</v>
      </c>
      <c r="Q91" s="108">
        <f t="shared" si="31"/>
        <v>0</v>
      </c>
      <c r="R91" s="108">
        <f t="shared" si="32"/>
        <v>0</v>
      </c>
    </row>
    <row r="92" spans="1:23" ht="47.25" x14ac:dyDescent="0.25">
      <c r="A92" s="405"/>
      <c r="B92" s="205" t="s">
        <v>8</v>
      </c>
      <c r="C92" s="206" t="s">
        <v>867</v>
      </c>
      <c r="D92" s="109">
        <v>1</v>
      </c>
      <c r="E92" s="177" t="s">
        <v>1079</v>
      </c>
      <c r="F92" s="206" t="s">
        <v>856</v>
      </c>
      <c r="G92" s="262" t="s">
        <v>1080</v>
      </c>
      <c r="H92" s="263"/>
      <c r="I92" s="263"/>
      <c r="J92" s="263"/>
      <c r="K92" s="263"/>
      <c r="L92" s="263"/>
      <c r="M92" s="263"/>
      <c r="N92" s="263"/>
      <c r="O92" s="263"/>
      <c r="P92" s="263"/>
      <c r="Q92" s="263"/>
      <c r="R92" s="264"/>
    </row>
    <row r="93" spans="1:23" ht="31.5" x14ac:dyDescent="0.25">
      <c r="A93" s="405"/>
      <c r="B93" s="205" t="s">
        <v>9</v>
      </c>
      <c r="C93" s="206" t="s">
        <v>941</v>
      </c>
      <c r="D93" s="109">
        <v>1</v>
      </c>
      <c r="E93" s="177" t="s">
        <v>1079</v>
      </c>
      <c r="F93" s="206" t="s">
        <v>856</v>
      </c>
      <c r="G93" s="262" t="s">
        <v>1080</v>
      </c>
      <c r="H93" s="263"/>
      <c r="I93" s="263"/>
      <c r="J93" s="263"/>
      <c r="K93" s="263"/>
      <c r="L93" s="263"/>
      <c r="M93" s="263"/>
      <c r="N93" s="263"/>
      <c r="O93" s="263"/>
      <c r="P93" s="263"/>
      <c r="Q93" s="263"/>
      <c r="R93" s="264"/>
    </row>
    <row r="94" spans="1:23" ht="31.5" x14ac:dyDescent="0.25">
      <c r="A94" s="405"/>
      <c r="B94" s="205" t="s">
        <v>1048</v>
      </c>
      <c r="C94" s="206" t="s">
        <v>858</v>
      </c>
      <c r="D94" s="109">
        <v>16</v>
      </c>
      <c r="E94" s="207">
        <v>8</v>
      </c>
      <c r="F94" s="206" t="s">
        <v>856</v>
      </c>
      <c r="G94" s="208" t="s">
        <v>1099</v>
      </c>
      <c r="H94" s="109"/>
      <c r="I94" s="109"/>
      <c r="J94" s="109"/>
      <c r="K94" s="109"/>
      <c r="L94" s="215"/>
      <c r="M94" s="215"/>
      <c r="N94" s="215"/>
      <c r="O94" s="219"/>
      <c r="P94" s="109">
        <f t="shared" ref="P94" si="34">SUM(H94:K94)</f>
        <v>0</v>
      </c>
      <c r="Q94" s="108">
        <f t="shared" ref="Q94" si="35">P94/E94</f>
        <v>0</v>
      </c>
      <c r="R94" s="108">
        <f t="shared" ref="R94" si="36">P94/D94</f>
        <v>0</v>
      </c>
    </row>
    <row r="95" spans="1:23" ht="47.25" x14ac:dyDescent="0.25">
      <c r="A95" s="405"/>
      <c r="B95" s="205" t="s">
        <v>942</v>
      </c>
      <c r="C95" s="206" t="s">
        <v>882</v>
      </c>
      <c r="D95" s="109">
        <v>12</v>
      </c>
      <c r="E95" s="207">
        <v>11</v>
      </c>
      <c r="F95" s="206" t="s">
        <v>940</v>
      </c>
      <c r="G95" s="208" t="s">
        <v>1100</v>
      </c>
      <c r="H95" s="109"/>
      <c r="I95" s="109"/>
      <c r="J95" s="109"/>
      <c r="K95" s="213"/>
      <c r="L95" s="215"/>
      <c r="M95" s="215"/>
      <c r="N95" s="215"/>
      <c r="O95" s="213"/>
      <c r="P95" s="109">
        <f t="shared" si="30"/>
        <v>0</v>
      </c>
      <c r="Q95" s="108">
        <f t="shared" si="31"/>
        <v>0</v>
      </c>
      <c r="R95" s="108">
        <f t="shared" si="32"/>
        <v>0</v>
      </c>
    </row>
    <row r="96" spans="1:23" ht="31.5" x14ac:dyDescent="0.25">
      <c r="A96" s="405"/>
      <c r="B96" s="205" t="s">
        <v>1049</v>
      </c>
      <c r="C96" s="206" t="s">
        <v>866</v>
      </c>
      <c r="D96" s="109">
        <v>12</v>
      </c>
      <c r="E96" s="207">
        <v>12</v>
      </c>
      <c r="F96" s="206" t="s">
        <v>856</v>
      </c>
      <c r="G96" s="208" t="s">
        <v>1100</v>
      </c>
      <c r="H96" s="218"/>
      <c r="I96" s="218"/>
      <c r="J96" s="218"/>
      <c r="K96" s="208"/>
      <c r="L96" s="215"/>
      <c r="M96" s="215"/>
      <c r="N96" s="215"/>
      <c r="O96" s="219"/>
      <c r="P96" s="109">
        <f t="shared" si="30"/>
        <v>0</v>
      </c>
      <c r="Q96" s="108">
        <f t="shared" si="31"/>
        <v>0</v>
      </c>
      <c r="R96" s="108">
        <f t="shared" si="32"/>
        <v>0</v>
      </c>
    </row>
    <row r="97" spans="1:18" ht="31.5" x14ac:dyDescent="0.25">
      <c r="A97" s="405"/>
      <c r="B97" s="205" t="s">
        <v>1050</v>
      </c>
      <c r="C97" s="206" t="s">
        <v>858</v>
      </c>
      <c r="D97" s="109">
        <v>36</v>
      </c>
      <c r="E97" s="207">
        <v>12</v>
      </c>
      <c r="F97" s="206" t="s">
        <v>940</v>
      </c>
      <c r="G97" s="208" t="s">
        <v>1100</v>
      </c>
      <c r="H97" s="109"/>
      <c r="I97" s="109"/>
      <c r="J97" s="109"/>
      <c r="K97" s="109"/>
      <c r="L97" s="215"/>
      <c r="M97" s="215"/>
      <c r="N97" s="215"/>
      <c r="O97" s="209"/>
      <c r="P97" s="109">
        <f t="shared" si="30"/>
        <v>0</v>
      </c>
      <c r="Q97" s="108">
        <f t="shared" si="31"/>
        <v>0</v>
      </c>
      <c r="R97" s="108">
        <f t="shared" si="32"/>
        <v>0</v>
      </c>
    </row>
    <row r="98" spans="1:18" ht="31.5" x14ac:dyDescent="0.25">
      <c r="A98" s="414" t="s">
        <v>943</v>
      </c>
      <c r="B98" s="205" t="s">
        <v>944</v>
      </c>
      <c r="C98" s="206" t="s">
        <v>855</v>
      </c>
      <c r="D98" s="109">
        <v>12</v>
      </c>
      <c r="E98" s="177" t="s">
        <v>1079</v>
      </c>
      <c r="F98" s="206" t="s">
        <v>903</v>
      </c>
      <c r="G98" s="262" t="s">
        <v>1083</v>
      </c>
      <c r="H98" s="263"/>
      <c r="I98" s="263"/>
      <c r="J98" s="263"/>
      <c r="K98" s="263"/>
      <c r="L98" s="263"/>
      <c r="M98" s="263"/>
      <c r="N98" s="263"/>
      <c r="O98" s="263"/>
      <c r="P98" s="263"/>
      <c r="Q98" s="263"/>
      <c r="R98" s="264"/>
    </row>
    <row r="99" spans="1:18" ht="31.5" x14ac:dyDescent="0.25">
      <c r="A99" s="415"/>
      <c r="B99" s="205" t="s">
        <v>1051</v>
      </c>
      <c r="C99" s="206" t="s">
        <v>858</v>
      </c>
      <c r="D99" s="109">
        <v>192</v>
      </c>
      <c r="E99" s="207">
        <v>96</v>
      </c>
      <c r="F99" s="206" t="s">
        <v>903</v>
      </c>
      <c r="G99" s="262" t="s">
        <v>877</v>
      </c>
      <c r="H99" s="263"/>
      <c r="I99" s="263"/>
      <c r="J99" s="263"/>
      <c r="K99" s="263"/>
      <c r="L99" s="263"/>
      <c r="M99" s="263"/>
      <c r="N99" s="263"/>
      <c r="O99" s="263"/>
      <c r="P99" s="263"/>
      <c r="Q99" s="263"/>
      <c r="R99" s="264"/>
    </row>
    <row r="100" spans="1:18" ht="57.75" customHeight="1" x14ac:dyDescent="0.25">
      <c r="A100" s="415"/>
      <c r="B100" s="205" t="s">
        <v>43</v>
      </c>
      <c r="C100" s="206" t="s">
        <v>855</v>
      </c>
      <c r="D100" s="109">
        <v>1</v>
      </c>
      <c r="E100" s="177" t="s">
        <v>1079</v>
      </c>
      <c r="F100" s="206" t="s">
        <v>903</v>
      </c>
      <c r="G100" s="262" t="s">
        <v>1083</v>
      </c>
      <c r="H100" s="263"/>
      <c r="I100" s="263"/>
      <c r="J100" s="263"/>
      <c r="K100" s="263"/>
      <c r="L100" s="263"/>
      <c r="M100" s="263"/>
      <c r="N100" s="263"/>
      <c r="O100" s="263"/>
      <c r="P100" s="263"/>
      <c r="Q100" s="263"/>
      <c r="R100" s="264"/>
    </row>
    <row r="101" spans="1:18" ht="42.75" customHeight="1" x14ac:dyDescent="0.25">
      <c r="A101" s="415"/>
      <c r="B101" s="205" t="s">
        <v>945</v>
      </c>
      <c r="C101" s="206" t="s">
        <v>946</v>
      </c>
      <c r="D101" s="109">
        <v>5</v>
      </c>
      <c r="E101" s="207">
        <v>2</v>
      </c>
      <c r="F101" s="206" t="s">
        <v>903</v>
      </c>
      <c r="G101" s="262" t="s">
        <v>877</v>
      </c>
      <c r="H101" s="263"/>
      <c r="I101" s="263"/>
      <c r="J101" s="263"/>
      <c r="K101" s="263"/>
      <c r="L101" s="263"/>
      <c r="M101" s="263"/>
      <c r="N101" s="263"/>
      <c r="O101" s="263"/>
      <c r="P101" s="263"/>
      <c r="Q101" s="263"/>
      <c r="R101" s="264"/>
    </row>
    <row r="102" spans="1:18" ht="84.75" customHeight="1" x14ac:dyDescent="0.25">
      <c r="A102" s="415"/>
      <c r="B102" s="205" t="s">
        <v>44</v>
      </c>
      <c r="C102" s="206" t="s">
        <v>947</v>
      </c>
      <c r="D102" s="109">
        <v>12</v>
      </c>
      <c r="E102" s="212">
        <v>1</v>
      </c>
      <c r="F102" s="206" t="s">
        <v>948</v>
      </c>
      <c r="G102" s="262" t="s">
        <v>877</v>
      </c>
      <c r="H102" s="263"/>
      <c r="I102" s="263"/>
      <c r="J102" s="263"/>
      <c r="K102" s="263"/>
      <c r="L102" s="263"/>
      <c r="M102" s="263"/>
      <c r="N102" s="263"/>
      <c r="O102" s="263"/>
      <c r="P102" s="263"/>
      <c r="Q102" s="263"/>
      <c r="R102" s="264"/>
    </row>
    <row r="103" spans="1:18" ht="47.25" x14ac:dyDescent="0.25">
      <c r="A103" s="415"/>
      <c r="B103" s="205" t="s">
        <v>949</v>
      </c>
      <c r="C103" s="206" t="s">
        <v>950</v>
      </c>
      <c r="D103" s="109">
        <v>5</v>
      </c>
      <c r="E103" s="207">
        <v>2</v>
      </c>
      <c r="F103" s="206" t="s">
        <v>903</v>
      </c>
      <c r="G103" s="262" t="s">
        <v>877</v>
      </c>
      <c r="H103" s="263"/>
      <c r="I103" s="263"/>
      <c r="J103" s="263"/>
      <c r="K103" s="263"/>
      <c r="L103" s="263"/>
      <c r="M103" s="263"/>
      <c r="N103" s="263"/>
      <c r="O103" s="263"/>
      <c r="P103" s="263"/>
      <c r="Q103" s="263"/>
      <c r="R103" s="264"/>
    </row>
    <row r="104" spans="1:18" ht="31.5" x14ac:dyDescent="0.25">
      <c r="A104" s="415"/>
      <c r="B104" s="205" t="s">
        <v>951</v>
      </c>
      <c r="C104" s="206" t="s">
        <v>882</v>
      </c>
      <c r="D104" s="109">
        <v>1</v>
      </c>
      <c r="E104" s="177" t="s">
        <v>1079</v>
      </c>
      <c r="F104" s="206" t="s">
        <v>952</v>
      </c>
      <c r="G104" s="262" t="s">
        <v>1083</v>
      </c>
      <c r="H104" s="263"/>
      <c r="I104" s="263"/>
      <c r="J104" s="263"/>
      <c r="K104" s="263"/>
      <c r="L104" s="263"/>
      <c r="M104" s="263"/>
      <c r="N104" s="263"/>
      <c r="O104" s="263"/>
      <c r="P104" s="263"/>
      <c r="Q104" s="263"/>
      <c r="R104" s="264"/>
    </row>
    <row r="105" spans="1:18" ht="31.5" x14ac:dyDescent="0.25">
      <c r="A105" s="415"/>
      <c r="B105" s="205" t="s">
        <v>1052</v>
      </c>
      <c r="C105" s="206" t="s">
        <v>1053</v>
      </c>
      <c r="D105" s="109">
        <v>50</v>
      </c>
      <c r="E105" s="207">
        <v>25</v>
      </c>
      <c r="F105" s="206" t="s">
        <v>953</v>
      </c>
      <c r="G105" s="262" t="s">
        <v>877</v>
      </c>
      <c r="H105" s="263"/>
      <c r="I105" s="263"/>
      <c r="J105" s="263"/>
      <c r="K105" s="263"/>
      <c r="L105" s="263"/>
      <c r="M105" s="263"/>
      <c r="N105" s="263"/>
      <c r="O105" s="263"/>
      <c r="P105" s="263"/>
      <c r="Q105" s="263"/>
      <c r="R105" s="264"/>
    </row>
    <row r="106" spans="1:18" ht="31.5" x14ac:dyDescent="0.25">
      <c r="A106" s="415"/>
      <c r="B106" s="205" t="s">
        <v>25</v>
      </c>
      <c r="C106" s="206" t="s">
        <v>947</v>
      </c>
      <c r="D106" s="109">
        <v>12</v>
      </c>
      <c r="E106" s="177" t="s">
        <v>1079</v>
      </c>
      <c r="F106" s="206" t="s">
        <v>953</v>
      </c>
      <c r="G106" s="262" t="s">
        <v>1083</v>
      </c>
      <c r="H106" s="263"/>
      <c r="I106" s="263"/>
      <c r="J106" s="263"/>
      <c r="K106" s="263"/>
      <c r="L106" s="263"/>
      <c r="M106" s="263"/>
      <c r="N106" s="263"/>
      <c r="O106" s="263"/>
      <c r="P106" s="263"/>
      <c r="Q106" s="263"/>
      <c r="R106" s="264"/>
    </row>
    <row r="107" spans="1:18" ht="31.5" x14ac:dyDescent="0.25">
      <c r="A107" s="415"/>
      <c r="B107" s="205" t="s">
        <v>26</v>
      </c>
      <c r="C107" s="206" t="s">
        <v>954</v>
      </c>
      <c r="D107" s="109">
        <v>12</v>
      </c>
      <c r="E107" s="212">
        <v>1</v>
      </c>
      <c r="F107" s="206" t="s">
        <v>953</v>
      </c>
      <c r="G107" s="262" t="s">
        <v>877</v>
      </c>
      <c r="H107" s="263"/>
      <c r="I107" s="263"/>
      <c r="J107" s="263"/>
      <c r="K107" s="263"/>
      <c r="L107" s="263"/>
      <c r="M107" s="263"/>
      <c r="N107" s="263"/>
      <c r="O107" s="263"/>
      <c r="P107" s="263"/>
      <c r="Q107" s="263"/>
      <c r="R107" s="264"/>
    </row>
    <row r="108" spans="1:18" ht="47.25" x14ac:dyDescent="0.25">
      <c r="A108" s="415"/>
      <c r="B108" s="205" t="s">
        <v>27</v>
      </c>
      <c r="C108" s="206" t="s">
        <v>947</v>
      </c>
      <c r="D108" s="109">
        <v>12</v>
      </c>
      <c r="E108" s="177" t="s">
        <v>1079</v>
      </c>
      <c r="F108" s="206" t="s">
        <v>953</v>
      </c>
      <c r="G108" s="262" t="s">
        <v>1083</v>
      </c>
      <c r="H108" s="263"/>
      <c r="I108" s="263"/>
      <c r="J108" s="263"/>
      <c r="K108" s="263"/>
      <c r="L108" s="263"/>
      <c r="M108" s="263"/>
      <c r="N108" s="263"/>
      <c r="O108" s="263"/>
      <c r="P108" s="263"/>
      <c r="Q108" s="263"/>
      <c r="R108" s="264"/>
    </row>
    <row r="109" spans="1:18" ht="47.25" x14ac:dyDescent="0.25">
      <c r="A109" s="415"/>
      <c r="B109" s="205" t="s">
        <v>28</v>
      </c>
      <c r="C109" s="206" t="s">
        <v>858</v>
      </c>
      <c r="D109" s="109">
        <v>60</v>
      </c>
      <c r="E109" s="207">
        <v>24</v>
      </c>
      <c r="F109" s="206" t="s">
        <v>953</v>
      </c>
      <c r="G109" s="262" t="s">
        <v>877</v>
      </c>
      <c r="H109" s="263"/>
      <c r="I109" s="263"/>
      <c r="J109" s="263"/>
      <c r="K109" s="263"/>
      <c r="L109" s="263"/>
      <c r="M109" s="263"/>
      <c r="N109" s="263"/>
      <c r="O109" s="263"/>
      <c r="P109" s="263"/>
      <c r="Q109" s="263"/>
      <c r="R109" s="264"/>
    </row>
    <row r="110" spans="1:18" ht="31.5" x14ac:dyDescent="0.25">
      <c r="A110" s="415"/>
      <c r="B110" s="205" t="s">
        <v>955</v>
      </c>
      <c r="C110" s="206" t="s">
        <v>882</v>
      </c>
      <c r="D110" s="109">
        <v>1</v>
      </c>
      <c r="E110" s="177" t="s">
        <v>1079</v>
      </c>
      <c r="F110" s="206" t="s">
        <v>952</v>
      </c>
      <c r="G110" s="262" t="s">
        <v>1083</v>
      </c>
      <c r="H110" s="263"/>
      <c r="I110" s="263"/>
      <c r="J110" s="263"/>
      <c r="K110" s="263"/>
      <c r="L110" s="263"/>
      <c r="M110" s="263"/>
      <c r="N110" s="263"/>
      <c r="O110" s="263"/>
      <c r="P110" s="263"/>
      <c r="Q110" s="263"/>
      <c r="R110" s="264"/>
    </row>
    <row r="111" spans="1:18" ht="47.25" x14ac:dyDescent="0.25">
      <c r="A111" s="415"/>
      <c r="B111" s="205" t="s">
        <v>1054</v>
      </c>
      <c r="C111" s="206" t="s">
        <v>882</v>
      </c>
      <c r="D111" s="109">
        <v>1</v>
      </c>
      <c r="E111" s="177" t="s">
        <v>1079</v>
      </c>
      <c r="F111" s="206" t="s">
        <v>952</v>
      </c>
      <c r="G111" s="262" t="s">
        <v>1083</v>
      </c>
      <c r="H111" s="263"/>
      <c r="I111" s="263"/>
      <c r="J111" s="263"/>
      <c r="K111" s="263"/>
      <c r="L111" s="263"/>
      <c r="M111" s="263"/>
      <c r="N111" s="263"/>
      <c r="O111" s="263"/>
      <c r="P111" s="263"/>
      <c r="Q111" s="263"/>
      <c r="R111" s="264"/>
    </row>
    <row r="112" spans="1:18" ht="31.5" x14ac:dyDescent="0.25">
      <c r="A112" s="416"/>
      <c r="B112" s="205" t="s">
        <v>1055</v>
      </c>
      <c r="C112" s="206" t="s">
        <v>1053</v>
      </c>
      <c r="D112" s="109">
        <v>50</v>
      </c>
      <c r="E112" s="207">
        <v>25</v>
      </c>
      <c r="F112" s="206" t="s">
        <v>953</v>
      </c>
      <c r="G112" s="262" t="s">
        <v>877</v>
      </c>
      <c r="H112" s="263"/>
      <c r="I112" s="263"/>
      <c r="J112" s="263"/>
      <c r="K112" s="263"/>
      <c r="L112" s="263"/>
      <c r="M112" s="263"/>
      <c r="N112" s="263"/>
      <c r="O112" s="263"/>
      <c r="P112" s="263"/>
      <c r="Q112" s="263"/>
      <c r="R112" s="264"/>
    </row>
    <row r="113" spans="1:18" ht="42.75" customHeight="1" x14ac:dyDescent="0.25">
      <c r="A113" s="394" t="s">
        <v>63</v>
      </c>
      <c r="B113" s="395"/>
      <c r="C113" s="395"/>
      <c r="D113" s="395"/>
      <c r="E113" s="395"/>
      <c r="F113" s="396"/>
      <c r="G113" s="397" t="str">
        <f>G86</f>
        <v xml:space="preserve">PLAN DE ACCIÓN INSTITUCIONAL CUATRIENAL  2024 – 2027, CRQ  
</v>
      </c>
      <c r="H113" s="398"/>
      <c r="I113" s="398"/>
      <c r="J113" s="398"/>
      <c r="K113" s="398"/>
      <c r="L113" s="398"/>
      <c r="M113" s="398"/>
      <c r="N113" s="398"/>
      <c r="O113" s="398"/>
      <c r="P113" s="398"/>
      <c r="Q113" s="398"/>
      <c r="R113" s="399"/>
    </row>
    <row r="114" spans="1:18" ht="37.5" customHeight="1" x14ac:dyDescent="0.25">
      <c r="A114" s="394" t="s">
        <v>956</v>
      </c>
      <c r="B114" s="395"/>
      <c r="C114" s="395"/>
      <c r="D114" s="395"/>
      <c r="E114" s="395"/>
      <c r="F114" s="396"/>
      <c r="G114" s="371" t="s">
        <v>850</v>
      </c>
      <c r="H114" s="371" t="s">
        <v>1075</v>
      </c>
      <c r="I114" s="371" t="s">
        <v>1076</v>
      </c>
      <c r="J114" s="371" t="s">
        <v>1077</v>
      </c>
      <c r="K114" s="371" t="s">
        <v>1078</v>
      </c>
      <c r="L114" s="411" t="s">
        <v>1011</v>
      </c>
      <c r="M114" s="412"/>
      <c r="N114" s="412"/>
      <c r="O114" s="413"/>
      <c r="P114" s="371" t="s">
        <v>851</v>
      </c>
      <c r="Q114" s="392" t="s">
        <v>852</v>
      </c>
      <c r="R114" s="392" t="s">
        <v>853</v>
      </c>
    </row>
    <row r="115" spans="1:18" ht="78.75" customHeight="1" x14ac:dyDescent="0.25">
      <c r="A115" s="152" t="s">
        <v>844</v>
      </c>
      <c r="B115" s="152" t="s">
        <v>845</v>
      </c>
      <c r="C115" s="152" t="s">
        <v>846</v>
      </c>
      <c r="D115" s="152" t="s">
        <v>847</v>
      </c>
      <c r="E115" s="152" t="str">
        <f>E88</f>
        <v>MEDIANO PLAZO (2024-2031)</v>
      </c>
      <c r="F115" s="152" t="s">
        <v>849</v>
      </c>
      <c r="G115" s="400"/>
      <c r="H115" s="400"/>
      <c r="I115" s="400"/>
      <c r="J115" s="400"/>
      <c r="K115" s="400"/>
      <c r="L115" s="203" t="s">
        <v>1017</v>
      </c>
      <c r="M115" s="203" t="s">
        <v>1019</v>
      </c>
      <c r="N115" s="203" t="s">
        <v>1021</v>
      </c>
      <c r="O115" s="203" t="s">
        <v>1023</v>
      </c>
      <c r="P115" s="400"/>
      <c r="Q115" s="393"/>
      <c r="R115" s="393"/>
    </row>
    <row r="116" spans="1:18" ht="47.25" x14ac:dyDescent="0.25">
      <c r="A116" s="405" t="s">
        <v>957</v>
      </c>
      <c r="B116" s="205" t="s">
        <v>62</v>
      </c>
      <c r="C116" s="206" t="s">
        <v>958</v>
      </c>
      <c r="D116" s="109">
        <v>1</v>
      </c>
      <c r="E116" s="177" t="s">
        <v>1079</v>
      </c>
      <c r="F116" s="206" t="s">
        <v>856</v>
      </c>
      <c r="G116" s="262" t="s">
        <v>1080</v>
      </c>
      <c r="H116" s="263"/>
      <c r="I116" s="263"/>
      <c r="J116" s="263"/>
      <c r="K116" s="263"/>
      <c r="L116" s="263"/>
      <c r="M116" s="263"/>
      <c r="N116" s="263"/>
      <c r="O116" s="263"/>
      <c r="P116" s="263"/>
      <c r="Q116" s="263"/>
      <c r="R116" s="264"/>
    </row>
    <row r="117" spans="1:18" ht="47.25" x14ac:dyDescent="0.25">
      <c r="A117" s="405"/>
      <c r="B117" s="205" t="s">
        <v>959</v>
      </c>
      <c r="C117" s="206" t="s">
        <v>960</v>
      </c>
      <c r="D117" s="109">
        <v>12</v>
      </c>
      <c r="E117" s="177" t="s">
        <v>1079</v>
      </c>
      <c r="F117" s="206" t="s">
        <v>953</v>
      </c>
      <c r="G117" s="262" t="s">
        <v>1083</v>
      </c>
      <c r="H117" s="263"/>
      <c r="I117" s="263"/>
      <c r="J117" s="263"/>
      <c r="K117" s="263"/>
      <c r="L117" s="263"/>
      <c r="M117" s="263"/>
      <c r="N117" s="263"/>
      <c r="O117" s="263"/>
      <c r="P117" s="263"/>
      <c r="Q117" s="263"/>
      <c r="R117" s="264"/>
    </row>
    <row r="118" spans="1:18" ht="78.75" customHeight="1" x14ac:dyDescent="0.25">
      <c r="A118" s="405"/>
      <c r="B118" s="205" t="s">
        <v>961</v>
      </c>
      <c r="C118" s="206" t="s">
        <v>962</v>
      </c>
      <c r="D118" s="109">
        <v>12</v>
      </c>
      <c r="E118" s="177" t="s">
        <v>1079</v>
      </c>
      <c r="F118" s="206" t="s">
        <v>953</v>
      </c>
      <c r="G118" s="262" t="s">
        <v>1083</v>
      </c>
      <c r="H118" s="263"/>
      <c r="I118" s="263"/>
      <c r="J118" s="263"/>
      <c r="K118" s="263"/>
      <c r="L118" s="263"/>
      <c r="M118" s="263"/>
      <c r="N118" s="263"/>
      <c r="O118" s="263"/>
      <c r="P118" s="263"/>
      <c r="Q118" s="263"/>
      <c r="R118" s="264"/>
    </row>
    <row r="119" spans="1:18" ht="47.25" x14ac:dyDescent="0.25">
      <c r="A119" s="405"/>
      <c r="B119" s="205" t="s">
        <v>963</v>
      </c>
      <c r="C119" s="206" t="s">
        <v>964</v>
      </c>
      <c r="D119" s="109">
        <v>12</v>
      </c>
      <c r="E119" s="177" t="s">
        <v>1079</v>
      </c>
      <c r="F119" s="206" t="s">
        <v>965</v>
      </c>
      <c r="G119" s="262" t="s">
        <v>1080</v>
      </c>
      <c r="H119" s="263"/>
      <c r="I119" s="263"/>
      <c r="J119" s="263"/>
      <c r="K119" s="263"/>
      <c r="L119" s="263"/>
      <c r="M119" s="263"/>
      <c r="N119" s="263"/>
      <c r="O119" s="263"/>
      <c r="P119" s="263"/>
      <c r="Q119" s="263"/>
      <c r="R119" s="264"/>
    </row>
    <row r="120" spans="1:18" ht="31.5" x14ac:dyDescent="0.25">
      <c r="A120" s="405" t="s">
        <v>966</v>
      </c>
      <c r="B120" s="205" t="s">
        <v>967</v>
      </c>
      <c r="C120" s="206" t="s">
        <v>968</v>
      </c>
      <c r="D120" s="109">
        <v>12</v>
      </c>
      <c r="E120" s="177" t="s">
        <v>1079</v>
      </c>
      <c r="F120" s="206" t="s">
        <v>953</v>
      </c>
      <c r="G120" s="262" t="s">
        <v>1083</v>
      </c>
      <c r="H120" s="263"/>
      <c r="I120" s="263"/>
      <c r="J120" s="263"/>
      <c r="K120" s="263"/>
      <c r="L120" s="263"/>
      <c r="M120" s="263"/>
      <c r="N120" s="263"/>
      <c r="O120" s="263"/>
      <c r="P120" s="263"/>
      <c r="Q120" s="263"/>
      <c r="R120" s="264"/>
    </row>
    <row r="121" spans="1:18" ht="47.25" x14ac:dyDescent="0.25">
      <c r="A121" s="405"/>
      <c r="B121" s="205" t="s">
        <v>1056</v>
      </c>
      <c r="C121" s="206" t="s">
        <v>866</v>
      </c>
      <c r="D121" s="109">
        <v>12</v>
      </c>
      <c r="E121" s="207">
        <v>12</v>
      </c>
      <c r="F121" s="206" t="s">
        <v>953</v>
      </c>
      <c r="G121" s="262" t="s">
        <v>877</v>
      </c>
      <c r="H121" s="263"/>
      <c r="I121" s="263"/>
      <c r="J121" s="263"/>
      <c r="K121" s="263"/>
      <c r="L121" s="263"/>
      <c r="M121" s="263"/>
      <c r="N121" s="263"/>
      <c r="O121" s="263"/>
      <c r="P121" s="263"/>
      <c r="Q121" s="263"/>
      <c r="R121" s="264"/>
    </row>
    <row r="122" spans="1:18" ht="47.25" x14ac:dyDescent="0.25">
      <c r="A122" s="405"/>
      <c r="B122" s="205" t="s">
        <v>969</v>
      </c>
      <c r="C122" s="206" t="s">
        <v>863</v>
      </c>
      <c r="D122" s="109">
        <v>1</v>
      </c>
      <c r="E122" s="177" t="s">
        <v>1079</v>
      </c>
      <c r="F122" s="206" t="s">
        <v>876</v>
      </c>
      <c r="G122" s="262" t="s">
        <v>1083</v>
      </c>
      <c r="H122" s="263"/>
      <c r="I122" s="263"/>
      <c r="J122" s="263"/>
      <c r="K122" s="263"/>
      <c r="L122" s="263"/>
      <c r="M122" s="263"/>
      <c r="N122" s="263"/>
      <c r="O122" s="263"/>
      <c r="P122" s="263"/>
      <c r="Q122" s="263"/>
      <c r="R122" s="264"/>
    </row>
    <row r="123" spans="1:18" ht="47.25" x14ac:dyDescent="0.25">
      <c r="A123" s="405"/>
      <c r="B123" s="205" t="s">
        <v>1057</v>
      </c>
      <c r="C123" s="206" t="s">
        <v>858</v>
      </c>
      <c r="D123" s="109">
        <v>4</v>
      </c>
      <c r="E123" s="207">
        <v>2</v>
      </c>
      <c r="F123" s="206" t="s">
        <v>876</v>
      </c>
      <c r="G123" s="262" t="s">
        <v>877</v>
      </c>
      <c r="H123" s="263"/>
      <c r="I123" s="263"/>
      <c r="J123" s="263"/>
      <c r="K123" s="263"/>
      <c r="L123" s="263"/>
      <c r="M123" s="263"/>
      <c r="N123" s="263"/>
      <c r="O123" s="263"/>
      <c r="P123" s="263"/>
      <c r="Q123" s="263"/>
      <c r="R123" s="264"/>
    </row>
    <row r="124" spans="1:18" ht="51" customHeight="1" x14ac:dyDescent="0.25">
      <c r="A124" s="405" t="s">
        <v>970</v>
      </c>
      <c r="B124" s="205" t="s">
        <v>971</v>
      </c>
      <c r="C124" s="206" t="s">
        <v>863</v>
      </c>
      <c r="D124" s="109">
        <v>1</v>
      </c>
      <c r="E124" s="177" t="s">
        <v>1079</v>
      </c>
      <c r="F124" s="206" t="s">
        <v>903</v>
      </c>
      <c r="G124" s="262" t="s">
        <v>1083</v>
      </c>
      <c r="H124" s="263"/>
      <c r="I124" s="263"/>
      <c r="J124" s="263"/>
      <c r="K124" s="263"/>
      <c r="L124" s="263"/>
      <c r="M124" s="263"/>
      <c r="N124" s="263"/>
      <c r="O124" s="263"/>
      <c r="P124" s="263"/>
      <c r="Q124" s="263"/>
      <c r="R124" s="264"/>
    </row>
    <row r="125" spans="1:18" ht="62.25" customHeight="1" x14ac:dyDescent="0.25">
      <c r="A125" s="405"/>
      <c r="B125" s="205" t="s">
        <v>66</v>
      </c>
      <c r="C125" s="206" t="s">
        <v>867</v>
      </c>
      <c r="D125" s="109">
        <v>12</v>
      </c>
      <c r="E125" s="177" t="s">
        <v>1079</v>
      </c>
      <c r="F125" s="206" t="s">
        <v>953</v>
      </c>
      <c r="G125" s="262" t="s">
        <v>1083</v>
      </c>
      <c r="H125" s="263"/>
      <c r="I125" s="263"/>
      <c r="J125" s="263"/>
      <c r="K125" s="263"/>
      <c r="L125" s="263"/>
      <c r="M125" s="263"/>
      <c r="N125" s="263"/>
      <c r="O125" s="263"/>
      <c r="P125" s="263"/>
      <c r="Q125" s="263"/>
      <c r="R125" s="264"/>
    </row>
    <row r="126" spans="1:18" ht="54.75" customHeight="1" x14ac:dyDescent="0.25">
      <c r="A126" s="405" t="s">
        <v>972</v>
      </c>
      <c r="B126" s="205" t="s">
        <v>64</v>
      </c>
      <c r="C126" s="206" t="s">
        <v>973</v>
      </c>
      <c r="D126" s="109">
        <v>1</v>
      </c>
      <c r="E126" s="177" t="s">
        <v>1079</v>
      </c>
      <c r="F126" s="206" t="s">
        <v>974</v>
      </c>
      <c r="G126" s="262" t="s">
        <v>1080</v>
      </c>
      <c r="H126" s="263"/>
      <c r="I126" s="263"/>
      <c r="J126" s="263"/>
      <c r="K126" s="263"/>
      <c r="L126" s="263"/>
      <c r="M126" s="263"/>
      <c r="N126" s="263"/>
      <c r="O126" s="263"/>
      <c r="P126" s="263"/>
      <c r="Q126" s="263"/>
      <c r="R126" s="264"/>
    </row>
    <row r="127" spans="1:18" ht="48.75" customHeight="1" x14ac:dyDescent="0.25">
      <c r="A127" s="405"/>
      <c r="B127" s="205" t="s">
        <v>65</v>
      </c>
      <c r="C127" s="206" t="s">
        <v>975</v>
      </c>
      <c r="D127" s="109">
        <v>18</v>
      </c>
      <c r="E127" s="207">
        <v>8</v>
      </c>
      <c r="F127" s="206" t="s">
        <v>976</v>
      </c>
      <c r="G127" s="109" t="s">
        <v>1462</v>
      </c>
      <c r="H127" s="109"/>
      <c r="I127" s="109"/>
      <c r="J127" s="109"/>
      <c r="K127" s="109"/>
      <c r="L127" s="209"/>
      <c r="M127" s="209"/>
      <c r="N127" s="209"/>
      <c r="O127" s="209"/>
      <c r="P127" s="109">
        <f t="shared" ref="P127" si="37">SUM(H127:K127)</f>
        <v>0</v>
      </c>
      <c r="Q127" s="108">
        <f t="shared" ref="Q127" si="38">P127/E127</f>
        <v>0</v>
      </c>
      <c r="R127" s="108">
        <f t="shared" ref="R127" si="39">P127/D127</f>
        <v>0</v>
      </c>
    </row>
    <row r="128" spans="1:18" ht="37.5" customHeight="1" x14ac:dyDescent="0.25">
      <c r="A128" s="405"/>
      <c r="B128" s="404" t="s">
        <v>977</v>
      </c>
      <c r="C128" s="405" t="s">
        <v>882</v>
      </c>
      <c r="D128" s="402">
        <v>1</v>
      </c>
      <c r="E128" s="406" t="s">
        <v>1079</v>
      </c>
      <c r="F128" s="206" t="s">
        <v>1058</v>
      </c>
      <c r="G128" s="262" t="s">
        <v>1080</v>
      </c>
      <c r="H128" s="263"/>
      <c r="I128" s="263"/>
      <c r="J128" s="263"/>
      <c r="K128" s="263"/>
      <c r="L128" s="263"/>
      <c r="M128" s="263"/>
      <c r="N128" s="263"/>
      <c r="O128" s="263"/>
      <c r="P128" s="263"/>
      <c r="Q128" s="263"/>
      <c r="R128" s="264"/>
    </row>
    <row r="129" spans="1:18" ht="44.25" customHeight="1" x14ac:dyDescent="0.25">
      <c r="A129" s="405"/>
      <c r="B129" s="404"/>
      <c r="C129" s="405"/>
      <c r="D129" s="402"/>
      <c r="E129" s="407"/>
      <c r="F129" s="206" t="s">
        <v>978</v>
      </c>
      <c r="G129" s="262" t="s">
        <v>1083</v>
      </c>
      <c r="H129" s="263"/>
      <c r="I129" s="263"/>
      <c r="J129" s="263"/>
      <c r="K129" s="263"/>
      <c r="L129" s="263"/>
      <c r="M129" s="263"/>
      <c r="N129" s="263"/>
      <c r="O129" s="263"/>
      <c r="P129" s="263"/>
      <c r="Q129" s="263"/>
      <c r="R129" s="264"/>
    </row>
    <row r="130" spans="1:18" ht="33" customHeight="1" x14ac:dyDescent="0.25">
      <c r="A130" s="394" t="s">
        <v>49</v>
      </c>
      <c r="B130" s="395"/>
      <c r="C130" s="395"/>
      <c r="D130" s="395"/>
      <c r="E130" s="395"/>
      <c r="F130" s="396"/>
      <c r="G130" s="397" t="str">
        <f>G113</f>
        <v xml:space="preserve">PLAN DE ACCIÓN INSTITUCIONAL CUATRIENAL  2024 – 2027, CRQ  
</v>
      </c>
      <c r="H130" s="398"/>
      <c r="I130" s="398"/>
      <c r="J130" s="398"/>
      <c r="K130" s="398"/>
      <c r="L130" s="398"/>
      <c r="M130" s="398"/>
      <c r="N130" s="398"/>
      <c r="O130" s="398"/>
      <c r="P130" s="398"/>
      <c r="Q130" s="398"/>
      <c r="R130" s="399"/>
    </row>
    <row r="131" spans="1:18" ht="15.75" customHeight="1" x14ac:dyDescent="0.25">
      <c r="A131" s="394" t="s">
        <v>48</v>
      </c>
      <c r="B131" s="395"/>
      <c r="C131" s="395"/>
      <c r="D131" s="395"/>
      <c r="E131" s="395"/>
      <c r="F131" s="396"/>
      <c r="G131" s="371" t="s">
        <v>850</v>
      </c>
      <c r="H131" s="371" t="s">
        <v>1075</v>
      </c>
      <c r="I131" s="371" t="s">
        <v>1076</v>
      </c>
      <c r="J131" s="371" t="s">
        <v>1077</v>
      </c>
      <c r="K131" s="371" t="s">
        <v>1078</v>
      </c>
      <c r="L131" s="411" t="s">
        <v>1011</v>
      </c>
      <c r="M131" s="412"/>
      <c r="N131" s="412"/>
      <c r="O131" s="413"/>
      <c r="P131" s="371" t="s">
        <v>851</v>
      </c>
      <c r="Q131" s="392" t="s">
        <v>852</v>
      </c>
      <c r="R131" s="392" t="s">
        <v>853</v>
      </c>
    </row>
    <row r="132" spans="1:18" ht="78.75" customHeight="1" x14ac:dyDescent="0.25">
      <c r="A132" s="152" t="s">
        <v>844</v>
      </c>
      <c r="B132" s="152" t="s">
        <v>845</v>
      </c>
      <c r="C132" s="152" t="s">
        <v>846</v>
      </c>
      <c r="D132" s="152" t="s">
        <v>847</v>
      </c>
      <c r="E132" s="152" t="str">
        <f>E115</f>
        <v>MEDIANO PLAZO (2024-2031)</v>
      </c>
      <c r="F132" s="152" t="s">
        <v>849</v>
      </c>
      <c r="G132" s="400"/>
      <c r="H132" s="400"/>
      <c r="I132" s="400"/>
      <c r="J132" s="400"/>
      <c r="K132" s="400"/>
      <c r="L132" s="203" t="s">
        <v>1017</v>
      </c>
      <c r="M132" s="203" t="s">
        <v>1019</v>
      </c>
      <c r="N132" s="203" t="s">
        <v>1021</v>
      </c>
      <c r="O132" s="203" t="s">
        <v>1023</v>
      </c>
      <c r="P132" s="400"/>
      <c r="Q132" s="393"/>
      <c r="R132" s="393"/>
    </row>
    <row r="133" spans="1:18" ht="31.5" x14ac:dyDescent="0.25">
      <c r="A133" s="405" t="s">
        <v>979</v>
      </c>
      <c r="B133" s="205" t="s">
        <v>1059</v>
      </c>
      <c r="C133" s="206" t="s">
        <v>882</v>
      </c>
      <c r="D133" s="109">
        <v>1</v>
      </c>
      <c r="E133" s="207">
        <v>1</v>
      </c>
      <c r="F133" s="206" t="s">
        <v>856</v>
      </c>
      <c r="G133" s="245"/>
      <c r="H133" s="109"/>
      <c r="I133" s="109"/>
      <c r="J133" s="109"/>
      <c r="K133" s="213"/>
      <c r="L133" s="209"/>
      <c r="M133" s="209"/>
      <c r="N133" s="209"/>
      <c r="O133" s="213"/>
      <c r="P133" s="109">
        <f t="shared" ref="P133" si="40">SUM(H133:K133)</f>
        <v>0</v>
      </c>
      <c r="Q133" s="108">
        <f t="shared" ref="Q133" si="41">P133/E133</f>
        <v>0</v>
      </c>
      <c r="R133" s="108">
        <f t="shared" ref="R133" si="42">P133/D133</f>
        <v>0</v>
      </c>
    </row>
    <row r="134" spans="1:18" ht="31.5" x14ac:dyDescent="0.25">
      <c r="A134" s="405"/>
      <c r="B134" s="205" t="s">
        <v>60</v>
      </c>
      <c r="C134" s="206" t="s">
        <v>882</v>
      </c>
      <c r="D134" s="109">
        <v>1</v>
      </c>
      <c r="E134" s="177" t="s">
        <v>1079</v>
      </c>
      <c r="F134" s="206" t="s">
        <v>856</v>
      </c>
      <c r="G134" s="262" t="s">
        <v>1080</v>
      </c>
      <c r="H134" s="263"/>
      <c r="I134" s="263"/>
      <c r="J134" s="263"/>
      <c r="K134" s="263"/>
      <c r="L134" s="263"/>
      <c r="M134" s="263"/>
      <c r="N134" s="263"/>
      <c r="O134" s="263"/>
      <c r="P134" s="263"/>
      <c r="Q134" s="263"/>
      <c r="R134" s="264"/>
    </row>
    <row r="135" spans="1:18" ht="47.25" x14ac:dyDescent="0.25">
      <c r="A135" s="405"/>
      <c r="B135" s="205" t="s">
        <v>980</v>
      </c>
      <c r="C135" s="206" t="s">
        <v>882</v>
      </c>
      <c r="D135" s="109">
        <v>1</v>
      </c>
      <c r="E135" s="177" t="s">
        <v>1079</v>
      </c>
      <c r="F135" s="206" t="s">
        <v>919</v>
      </c>
      <c r="G135" s="262" t="s">
        <v>1080</v>
      </c>
      <c r="H135" s="263"/>
      <c r="I135" s="263"/>
      <c r="J135" s="263"/>
      <c r="K135" s="263"/>
      <c r="L135" s="263"/>
      <c r="M135" s="263"/>
      <c r="N135" s="263"/>
      <c r="O135" s="263"/>
      <c r="P135" s="263"/>
      <c r="Q135" s="263"/>
      <c r="R135" s="264"/>
    </row>
    <row r="136" spans="1:18" ht="31.5" x14ac:dyDescent="0.25">
      <c r="A136" s="405"/>
      <c r="B136" s="205" t="s">
        <v>67</v>
      </c>
      <c r="C136" s="206" t="s">
        <v>882</v>
      </c>
      <c r="D136" s="109">
        <v>12</v>
      </c>
      <c r="E136" s="177" t="s">
        <v>1079</v>
      </c>
      <c r="F136" s="206" t="s">
        <v>903</v>
      </c>
      <c r="G136" s="262" t="s">
        <v>1083</v>
      </c>
      <c r="H136" s="263"/>
      <c r="I136" s="263"/>
      <c r="J136" s="263"/>
      <c r="K136" s="263"/>
      <c r="L136" s="263"/>
      <c r="M136" s="263"/>
      <c r="N136" s="263"/>
      <c r="O136" s="263"/>
      <c r="P136" s="263"/>
      <c r="Q136" s="263"/>
      <c r="R136" s="264"/>
    </row>
    <row r="137" spans="1:18" ht="47.25" x14ac:dyDescent="0.25">
      <c r="A137" s="405"/>
      <c r="B137" s="205" t="s">
        <v>61</v>
      </c>
      <c r="C137" s="206" t="s">
        <v>882</v>
      </c>
      <c r="D137" s="109">
        <v>11</v>
      </c>
      <c r="E137" s="177" t="s">
        <v>1079</v>
      </c>
      <c r="F137" s="206" t="s">
        <v>903</v>
      </c>
      <c r="G137" s="262" t="s">
        <v>1083</v>
      </c>
      <c r="H137" s="263"/>
      <c r="I137" s="263"/>
      <c r="J137" s="263"/>
      <c r="K137" s="263"/>
      <c r="L137" s="263"/>
      <c r="M137" s="263"/>
      <c r="N137" s="263"/>
      <c r="O137" s="263"/>
      <c r="P137" s="263"/>
      <c r="Q137" s="263"/>
      <c r="R137" s="264"/>
    </row>
    <row r="138" spans="1:18" ht="31.5" x14ac:dyDescent="0.25">
      <c r="A138" s="405"/>
      <c r="B138" s="205" t="s">
        <v>47</v>
      </c>
      <c r="C138" s="206" t="s">
        <v>882</v>
      </c>
      <c r="D138" s="109">
        <v>1</v>
      </c>
      <c r="E138" s="177" t="s">
        <v>1079</v>
      </c>
      <c r="F138" s="206" t="s">
        <v>981</v>
      </c>
      <c r="G138" s="262" t="s">
        <v>1080</v>
      </c>
      <c r="H138" s="263"/>
      <c r="I138" s="263"/>
      <c r="J138" s="263"/>
      <c r="K138" s="263"/>
      <c r="L138" s="263"/>
      <c r="M138" s="263"/>
      <c r="N138" s="263"/>
      <c r="O138" s="263"/>
      <c r="P138" s="263"/>
      <c r="Q138" s="263"/>
      <c r="R138" s="264"/>
    </row>
    <row r="139" spans="1:18" ht="31.5" x14ac:dyDescent="0.25">
      <c r="A139" s="405"/>
      <c r="B139" s="205" t="s">
        <v>982</v>
      </c>
      <c r="C139" s="206" t="s">
        <v>867</v>
      </c>
      <c r="D139" s="109">
        <v>1</v>
      </c>
      <c r="E139" s="177" t="s">
        <v>1079</v>
      </c>
      <c r="F139" s="206" t="s">
        <v>981</v>
      </c>
      <c r="G139" s="262" t="s">
        <v>1080</v>
      </c>
      <c r="H139" s="263"/>
      <c r="I139" s="263"/>
      <c r="J139" s="263"/>
      <c r="K139" s="263"/>
      <c r="L139" s="263"/>
      <c r="M139" s="263"/>
      <c r="N139" s="263"/>
      <c r="O139" s="263"/>
      <c r="P139" s="263"/>
      <c r="Q139" s="263"/>
      <c r="R139" s="264"/>
    </row>
    <row r="140" spans="1:18" ht="31.5" x14ac:dyDescent="0.25">
      <c r="A140" s="405" t="s">
        <v>983</v>
      </c>
      <c r="B140" s="205" t="s">
        <v>984</v>
      </c>
      <c r="C140" s="206" t="s">
        <v>882</v>
      </c>
      <c r="D140" s="109">
        <v>4</v>
      </c>
      <c r="E140" s="207">
        <v>2</v>
      </c>
      <c r="F140" s="206" t="s">
        <v>919</v>
      </c>
      <c r="G140" s="220" t="s">
        <v>1102</v>
      </c>
      <c r="H140" s="220"/>
      <c r="I140" s="221"/>
      <c r="J140" s="220"/>
      <c r="K140" s="220"/>
      <c r="L140" s="222"/>
      <c r="M140" s="222"/>
      <c r="N140" s="223"/>
      <c r="O140" s="224"/>
      <c r="P140" s="220">
        <f t="shared" ref="P140:P143" si="43">SUM(H140:K140)</f>
        <v>0</v>
      </c>
      <c r="Q140" s="179">
        <f t="shared" ref="Q140:Q143" si="44">P140/E140</f>
        <v>0</v>
      </c>
      <c r="R140" s="179">
        <f t="shared" ref="R140:R143" si="45">P140/D140</f>
        <v>0</v>
      </c>
    </row>
    <row r="141" spans="1:18" ht="31.5" x14ac:dyDescent="0.25">
      <c r="A141" s="405"/>
      <c r="B141" s="205" t="s">
        <v>1060</v>
      </c>
      <c r="C141" s="206" t="s">
        <v>882</v>
      </c>
      <c r="D141" s="109">
        <v>1</v>
      </c>
      <c r="E141" s="207">
        <v>1</v>
      </c>
      <c r="F141" s="206" t="s">
        <v>919</v>
      </c>
      <c r="G141" s="220" t="s">
        <v>1102</v>
      </c>
      <c r="H141" s="109"/>
      <c r="I141" s="217"/>
      <c r="J141" s="109"/>
      <c r="K141" s="109"/>
      <c r="L141" s="225"/>
      <c r="M141" s="225"/>
      <c r="N141" s="226"/>
      <c r="O141" s="209"/>
      <c r="P141" s="220">
        <f t="shared" si="43"/>
        <v>0</v>
      </c>
      <c r="Q141" s="179">
        <f t="shared" si="44"/>
        <v>0</v>
      </c>
      <c r="R141" s="179">
        <f t="shared" si="45"/>
        <v>0</v>
      </c>
    </row>
    <row r="142" spans="1:18" ht="31.5" x14ac:dyDescent="0.25">
      <c r="A142" s="405"/>
      <c r="B142" s="205" t="s">
        <v>985</v>
      </c>
      <c r="C142" s="206" t="s">
        <v>882</v>
      </c>
      <c r="D142" s="109">
        <v>2</v>
      </c>
      <c r="E142" s="207">
        <v>1</v>
      </c>
      <c r="F142" s="206" t="s">
        <v>919</v>
      </c>
      <c r="G142" s="220" t="s">
        <v>1103</v>
      </c>
      <c r="H142" s="227"/>
      <c r="I142" s="227"/>
      <c r="J142" s="227"/>
      <c r="K142" s="227"/>
      <c r="L142" s="227"/>
      <c r="M142" s="227"/>
      <c r="N142" s="227"/>
      <c r="O142" s="227"/>
      <c r="P142" s="220">
        <f t="shared" si="43"/>
        <v>0</v>
      </c>
      <c r="Q142" s="179">
        <f t="shared" si="44"/>
        <v>0</v>
      </c>
      <c r="R142" s="179">
        <f t="shared" si="45"/>
        <v>0</v>
      </c>
    </row>
    <row r="143" spans="1:18" ht="31.5" x14ac:dyDescent="0.25">
      <c r="A143" s="405"/>
      <c r="B143" s="205" t="s">
        <v>1061</v>
      </c>
      <c r="C143" s="206" t="s">
        <v>1062</v>
      </c>
      <c r="D143" s="109">
        <v>2</v>
      </c>
      <c r="E143" s="207">
        <v>1</v>
      </c>
      <c r="F143" s="206" t="s">
        <v>919</v>
      </c>
      <c r="G143" s="244" t="s">
        <v>1302</v>
      </c>
      <c r="H143" s="227"/>
      <c r="I143" s="227"/>
      <c r="J143" s="227"/>
      <c r="K143" s="227"/>
      <c r="L143" s="227"/>
      <c r="M143" s="227"/>
      <c r="N143" s="227"/>
      <c r="O143" s="227"/>
      <c r="P143" s="220">
        <f t="shared" si="43"/>
        <v>0</v>
      </c>
      <c r="Q143" s="179">
        <f t="shared" si="44"/>
        <v>0</v>
      </c>
      <c r="R143" s="179">
        <f t="shared" si="45"/>
        <v>0</v>
      </c>
    </row>
    <row r="144" spans="1:18" ht="38.25" customHeight="1" x14ac:dyDescent="0.25">
      <c r="A144" s="394" t="s">
        <v>986</v>
      </c>
      <c r="B144" s="395"/>
      <c r="C144" s="395"/>
      <c r="D144" s="395"/>
      <c r="E144" s="395"/>
      <c r="F144" s="396"/>
      <c r="G144" s="397" t="str">
        <f>G130</f>
        <v xml:space="preserve">PLAN DE ACCIÓN INSTITUCIONAL CUATRIENAL  2024 – 2027, CRQ  
</v>
      </c>
      <c r="H144" s="398"/>
      <c r="I144" s="398"/>
      <c r="J144" s="398"/>
      <c r="K144" s="398"/>
      <c r="L144" s="398"/>
      <c r="M144" s="398"/>
      <c r="N144" s="398"/>
      <c r="O144" s="398"/>
      <c r="P144" s="398"/>
      <c r="Q144" s="398"/>
      <c r="R144" s="399"/>
    </row>
    <row r="145" spans="1:23" ht="26.25" customHeight="1" x14ac:dyDescent="0.25">
      <c r="A145" s="394" t="s">
        <v>46</v>
      </c>
      <c r="B145" s="395"/>
      <c r="C145" s="395"/>
      <c r="D145" s="395"/>
      <c r="E145" s="395"/>
      <c r="F145" s="396"/>
      <c r="G145" s="371" t="s">
        <v>850</v>
      </c>
      <c r="H145" s="371" t="s">
        <v>1075</v>
      </c>
      <c r="I145" s="371" t="s">
        <v>1076</v>
      </c>
      <c r="J145" s="371" t="s">
        <v>1077</v>
      </c>
      <c r="K145" s="371" t="s">
        <v>1078</v>
      </c>
      <c r="L145" s="411" t="s">
        <v>1011</v>
      </c>
      <c r="M145" s="412"/>
      <c r="N145" s="412"/>
      <c r="O145" s="413"/>
      <c r="P145" s="371" t="s">
        <v>851</v>
      </c>
      <c r="Q145" s="392" t="s">
        <v>852</v>
      </c>
      <c r="R145" s="392" t="s">
        <v>853</v>
      </c>
    </row>
    <row r="146" spans="1:23" ht="93.75" customHeight="1" x14ac:dyDescent="0.25">
      <c r="A146" s="152" t="s">
        <v>844</v>
      </c>
      <c r="B146" s="152" t="s">
        <v>845</v>
      </c>
      <c r="C146" s="152" t="s">
        <v>846</v>
      </c>
      <c r="D146" s="152" t="s">
        <v>847</v>
      </c>
      <c r="E146" s="152" t="str">
        <f>E132</f>
        <v>MEDIANO PLAZO (2024-2031)</v>
      </c>
      <c r="F146" s="152" t="s">
        <v>849</v>
      </c>
      <c r="G146" s="400"/>
      <c r="H146" s="400"/>
      <c r="I146" s="400"/>
      <c r="J146" s="400"/>
      <c r="K146" s="400"/>
      <c r="L146" s="203" t="s">
        <v>1017</v>
      </c>
      <c r="M146" s="203" t="s">
        <v>1019</v>
      </c>
      <c r="N146" s="203" t="s">
        <v>1021</v>
      </c>
      <c r="O146" s="203" t="s">
        <v>1023</v>
      </c>
      <c r="P146" s="400"/>
      <c r="Q146" s="393"/>
      <c r="R146" s="393"/>
    </row>
    <row r="147" spans="1:23" ht="46.5" customHeight="1" x14ac:dyDescent="0.25">
      <c r="A147" s="405" t="s">
        <v>987</v>
      </c>
      <c r="B147" s="205" t="s">
        <v>55</v>
      </c>
      <c r="C147" s="206" t="s">
        <v>858</v>
      </c>
      <c r="D147" s="109">
        <v>5</v>
      </c>
      <c r="E147" s="207">
        <v>2</v>
      </c>
      <c r="F147" s="206" t="s">
        <v>919</v>
      </c>
      <c r="G147" s="109" t="s">
        <v>1104</v>
      </c>
      <c r="H147" s="109"/>
      <c r="I147" s="109"/>
      <c r="J147" s="109"/>
      <c r="K147" s="109"/>
      <c r="L147" s="109"/>
      <c r="M147" s="109"/>
      <c r="N147" s="109"/>
      <c r="O147" s="109"/>
      <c r="P147" s="220">
        <f t="shared" ref="P147:P157" si="46">SUM(H147:K147)</f>
        <v>0</v>
      </c>
      <c r="Q147" s="179">
        <f t="shared" ref="Q147:Q157" si="47">P147/E147</f>
        <v>0</v>
      </c>
      <c r="R147" s="179">
        <f t="shared" ref="R147:R157" si="48">P147/D147</f>
        <v>0</v>
      </c>
    </row>
    <row r="148" spans="1:23" ht="96" customHeight="1" x14ac:dyDescent="0.2">
      <c r="A148" s="405"/>
      <c r="B148" s="205" t="s">
        <v>988</v>
      </c>
      <c r="C148" s="206" t="s">
        <v>989</v>
      </c>
      <c r="D148" s="109">
        <v>3</v>
      </c>
      <c r="E148" s="228">
        <v>1</v>
      </c>
      <c r="F148" s="206" t="s">
        <v>990</v>
      </c>
      <c r="G148" s="206" t="s">
        <v>1105</v>
      </c>
      <c r="H148" s="211"/>
      <c r="I148" s="211"/>
      <c r="J148" s="108"/>
      <c r="K148" s="108"/>
      <c r="L148" s="215"/>
      <c r="M148" s="215"/>
      <c r="N148" s="215"/>
      <c r="O148" s="209"/>
      <c r="P148" s="109">
        <f t="shared" si="46"/>
        <v>0</v>
      </c>
      <c r="Q148" s="108">
        <f t="shared" si="47"/>
        <v>0</v>
      </c>
      <c r="R148" s="108">
        <f t="shared" si="48"/>
        <v>0</v>
      </c>
      <c r="U148" s="214"/>
      <c r="V148" s="214"/>
      <c r="W148" s="178"/>
    </row>
    <row r="149" spans="1:23" ht="31.5" x14ac:dyDescent="0.2">
      <c r="A149" s="405"/>
      <c r="B149" s="205" t="s">
        <v>51</v>
      </c>
      <c r="C149" s="206" t="s">
        <v>858</v>
      </c>
      <c r="D149" s="109">
        <v>5</v>
      </c>
      <c r="E149" s="207">
        <v>2</v>
      </c>
      <c r="F149" s="206" t="s">
        <v>991</v>
      </c>
      <c r="G149" s="109" t="s">
        <v>1106</v>
      </c>
      <c r="H149" s="109"/>
      <c r="I149" s="109"/>
      <c r="J149" s="109"/>
      <c r="K149" s="109"/>
      <c r="L149" s="215"/>
      <c r="M149" s="215"/>
      <c r="N149" s="215"/>
      <c r="O149" s="209"/>
      <c r="P149" s="109">
        <f t="shared" si="46"/>
        <v>0</v>
      </c>
      <c r="Q149" s="108">
        <f t="shared" si="47"/>
        <v>0</v>
      </c>
      <c r="R149" s="108">
        <f t="shared" si="48"/>
        <v>0</v>
      </c>
      <c r="U149" s="214"/>
      <c r="V149" s="214"/>
      <c r="W149" s="178"/>
    </row>
    <row r="150" spans="1:23" ht="47.25" x14ac:dyDescent="0.2">
      <c r="A150" s="405"/>
      <c r="B150" s="205" t="s">
        <v>992</v>
      </c>
      <c r="C150" s="206" t="s">
        <v>866</v>
      </c>
      <c r="D150" s="109">
        <v>1</v>
      </c>
      <c r="E150" s="177" t="s">
        <v>1079</v>
      </c>
      <c r="F150" s="206" t="s">
        <v>919</v>
      </c>
      <c r="G150" s="262" t="s">
        <v>1080</v>
      </c>
      <c r="H150" s="263"/>
      <c r="I150" s="263"/>
      <c r="J150" s="263"/>
      <c r="K150" s="263"/>
      <c r="L150" s="263"/>
      <c r="M150" s="263"/>
      <c r="N150" s="263"/>
      <c r="O150" s="263"/>
      <c r="P150" s="263"/>
      <c r="Q150" s="263"/>
      <c r="R150" s="264"/>
      <c r="U150" s="229"/>
      <c r="V150" s="229"/>
      <c r="W150" s="229"/>
    </row>
    <row r="151" spans="1:23" ht="45.75" customHeight="1" x14ac:dyDescent="0.25">
      <c r="A151" s="405"/>
      <c r="B151" s="205" t="s">
        <v>52</v>
      </c>
      <c r="C151" s="206" t="s">
        <v>858</v>
      </c>
      <c r="D151" s="109">
        <v>5</v>
      </c>
      <c r="E151" s="207">
        <v>2</v>
      </c>
      <c r="F151" s="206" t="s">
        <v>919</v>
      </c>
      <c r="G151" s="206" t="s">
        <v>1301</v>
      </c>
      <c r="H151" s="109"/>
      <c r="I151" s="109"/>
      <c r="J151" s="109"/>
      <c r="K151" s="109"/>
      <c r="L151" s="215"/>
      <c r="M151" s="215"/>
      <c r="N151" s="215"/>
      <c r="O151" s="209"/>
      <c r="P151" s="109">
        <f t="shared" si="46"/>
        <v>0</v>
      </c>
      <c r="Q151" s="108">
        <f t="shared" si="47"/>
        <v>0</v>
      </c>
      <c r="R151" s="108">
        <f t="shared" si="48"/>
        <v>0</v>
      </c>
    </row>
    <row r="152" spans="1:23" ht="31.5" x14ac:dyDescent="0.25">
      <c r="A152" s="405"/>
      <c r="B152" s="205" t="s">
        <v>993</v>
      </c>
      <c r="C152" s="206" t="s">
        <v>994</v>
      </c>
      <c r="D152" s="109">
        <v>10</v>
      </c>
      <c r="E152" s="207">
        <v>4</v>
      </c>
      <c r="F152" s="206" t="s">
        <v>856</v>
      </c>
      <c r="G152" s="206" t="s">
        <v>1107</v>
      </c>
      <c r="H152" s="109"/>
      <c r="I152" s="109"/>
      <c r="J152" s="109"/>
      <c r="K152" s="109"/>
      <c r="L152" s="215"/>
      <c r="M152" s="215"/>
      <c r="N152" s="215"/>
      <c r="O152" s="209"/>
      <c r="P152" s="109">
        <f t="shared" si="46"/>
        <v>0</v>
      </c>
      <c r="Q152" s="108">
        <f t="shared" si="47"/>
        <v>0</v>
      </c>
      <c r="R152" s="108">
        <f t="shared" si="48"/>
        <v>0</v>
      </c>
      <c r="U152" s="204"/>
    </row>
    <row r="153" spans="1:23" ht="47.25" x14ac:dyDescent="0.25">
      <c r="A153" s="405"/>
      <c r="B153" s="205" t="s">
        <v>53</v>
      </c>
      <c r="C153" s="206" t="s">
        <v>858</v>
      </c>
      <c r="D153" s="109">
        <v>5</v>
      </c>
      <c r="E153" s="207">
        <v>2</v>
      </c>
      <c r="F153" s="206" t="s">
        <v>940</v>
      </c>
      <c r="G153" s="109" t="s">
        <v>1463</v>
      </c>
      <c r="H153" s="109"/>
      <c r="I153" s="109"/>
      <c r="J153" s="109"/>
      <c r="K153" s="109"/>
      <c r="L153" s="215"/>
      <c r="M153" s="215"/>
      <c r="N153" s="215"/>
      <c r="O153" s="209"/>
      <c r="P153" s="109">
        <f t="shared" si="46"/>
        <v>0</v>
      </c>
      <c r="Q153" s="108">
        <f t="shared" si="47"/>
        <v>0</v>
      </c>
      <c r="R153" s="108">
        <f t="shared" si="48"/>
        <v>0</v>
      </c>
      <c r="U153" s="204"/>
    </row>
    <row r="154" spans="1:23" ht="31.5" x14ac:dyDescent="0.25">
      <c r="A154" s="405"/>
      <c r="B154" s="205" t="s">
        <v>995</v>
      </c>
      <c r="C154" s="206" t="s">
        <v>858</v>
      </c>
      <c r="D154" s="109">
        <v>5</v>
      </c>
      <c r="E154" s="207">
        <v>2</v>
      </c>
      <c r="F154" s="206" t="s">
        <v>996</v>
      </c>
      <c r="G154" s="230" t="s">
        <v>1109</v>
      </c>
      <c r="H154" s="109"/>
      <c r="I154" s="109"/>
      <c r="J154" s="109"/>
      <c r="K154" s="109"/>
      <c r="L154" s="215"/>
      <c r="M154" s="215"/>
      <c r="N154" s="215"/>
      <c r="O154" s="209"/>
      <c r="P154" s="109">
        <f t="shared" si="46"/>
        <v>0</v>
      </c>
      <c r="Q154" s="108">
        <f t="shared" si="47"/>
        <v>0</v>
      </c>
      <c r="R154" s="108">
        <f t="shared" si="48"/>
        <v>0</v>
      </c>
    </row>
    <row r="155" spans="1:23" ht="31.5" x14ac:dyDescent="0.25">
      <c r="A155" s="405"/>
      <c r="B155" s="205" t="s">
        <v>997</v>
      </c>
      <c r="C155" s="206" t="s">
        <v>858</v>
      </c>
      <c r="D155" s="109">
        <v>5</v>
      </c>
      <c r="E155" s="207">
        <v>2</v>
      </c>
      <c r="F155" s="206" t="s">
        <v>996</v>
      </c>
      <c r="G155" s="230" t="s">
        <v>1109</v>
      </c>
      <c r="H155" s="109"/>
      <c r="I155" s="109"/>
      <c r="J155" s="109"/>
      <c r="K155" s="109"/>
      <c r="L155" s="215"/>
      <c r="M155" s="215"/>
      <c r="N155" s="215"/>
      <c r="O155" s="209"/>
      <c r="P155" s="109">
        <f t="shared" si="46"/>
        <v>0</v>
      </c>
      <c r="Q155" s="108">
        <f t="shared" si="47"/>
        <v>0</v>
      </c>
      <c r="R155" s="108">
        <f t="shared" si="48"/>
        <v>0</v>
      </c>
    </row>
    <row r="156" spans="1:23" ht="47.25" x14ac:dyDescent="0.25">
      <c r="A156" s="405"/>
      <c r="B156" s="205" t="s">
        <v>54</v>
      </c>
      <c r="C156" s="206" t="s">
        <v>994</v>
      </c>
      <c r="D156" s="109">
        <v>20</v>
      </c>
      <c r="E156" s="207">
        <v>8</v>
      </c>
      <c r="F156" s="206" t="s">
        <v>998</v>
      </c>
      <c r="G156" s="230" t="s">
        <v>1110</v>
      </c>
      <c r="H156" s="109"/>
      <c r="I156" s="109"/>
      <c r="J156" s="109"/>
      <c r="K156" s="109"/>
      <c r="L156" s="215"/>
      <c r="M156" s="215"/>
      <c r="N156" s="215"/>
      <c r="O156" s="209"/>
      <c r="P156" s="109">
        <f t="shared" si="46"/>
        <v>0</v>
      </c>
      <c r="Q156" s="108">
        <f t="shared" si="47"/>
        <v>0</v>
      </c>
      <c r="R156" s="108">
        <f t="shared" si="48"/>
        <v>0</v>
      </c>
    </row>
    <row r="157" spans="1:23" ht="63" x14ac:dyDescent="0.25">
      <c r="A157" s="405"/>
      <c r="B157" s="205" t="s">
        <v>999</v>
      </c>
      <c r="C157" s="206" t="s">
        <v>994</v>
      </c>
      <c r="D157" s="109">
        <v>5</v>
      </c>
      <c r="E157" s="207">
        <v>2</v>
      </c>
      <c r="F157" s="206" t="s">
        <v>1000</v>
      </c>
      <c r="G157" s="230" t="s">
        <v>1111</v>
      </c>
      <c r="H157" s="109"/>
      <c r="I157" s="109"/>
      <c r="J157" s="109"/>
      <c r="K157" s="109"/>
      <c r="L157" s="215"/>
      <c r="M157" s="215"/>
      <c r="N157" s="215"/>
      <c r="O157" s="209"/>
      <c r="P157" s="109">
        <f t="shared" si="46"/>
        <v>0</v>
      </c>
      <c r="Q157" s="108">
        <f t="shared" si="47"/>
        <v>0</v>
      </c>
      <c r="R157" s="108">
        <f t="shared" si="48"/>
        <v>0</v>
      </c>
    </row>
    <row r="158" spans="1:23" ht="43.5" customHeight="1" x14ac:dyDescent="0.25">
      <c r="A158" s="405" t="s">
        <v>1001</v>
      </c>
      <c r="B158" s="205" t="s">
        <v>56</v>
      </c>
      <c r="C158" s="206" t="s">
        <v>855</v>
      </c>
      <c r="D158" s="109">
        <v>1</v>
      </c>
      <c r="E158" s="243" t="s">
        <v>1079</v>
      </c>
      <c r="F158" s="206" t="s">
        <v>1002</v>
      </c>
      <c r="G158" s="262" t="s">
        <v>1080</v>
      </c>
      <c r="H158" s="263"/>
      <c r="I158" s="263"/>
      <c r="J158" s="263"/>
      <c r="K158" s="263"/>
      <c r="L158" s="263"/>
      <c r="M158" s="263"/>
      <c r="N158" s="263"/>
      <c r="O158" s="263"/>
      <c r="P158" s="263"/>
      <c r="Q158" s="263"/>
      <c r="R158" s="264"/>
    </row>
    <row r="159" spans="1:23" ht="47.25" x14ac:dyDescent="0.25">
      <c r="A159" s="405"/>
      <c r="B159" s="404" t="s">
        <v>57</v>
      </c>
      <c r="C159" s="405" t="s">
        <v>858</v>
      </c>
      <c r="D159" s="402">
        <v>20</v>
      </c>
      <c r="E159" s="408">
        <v>8</v>
      </c>
      <c r="F159" s="206" t="s">
        <v>1002</v>
      </c>
      <c r="G159" s="206" t="s">
        <v>1112</v>
      </c>
      <c r="H159" s="109"/>
      <c r="I159" s="109"/>
      <c r="J159" s="109"/>
      <c r="K159" s="213"/>
      <c r="L159" s="215"/>
      <c r="M159" s="215"/>
      <c r="N159" s="215"/>
      <c r="O159" s="213"/>
      <c r="P159" s="109">
        <f t="shared" ref="P159:P176" si="49">SUM(H159:K159)</f>
        <v>0</v>
      </c>
      <c r="Q159" s="108">
        <f t="shared" ref="Q159:Q176" si="50">P159/E159</f>
        <v>0</v>
      </c>
      <c r="R159" s="108">
        <f t="shared" ref="R159:R176" si="51">P159/D159</f>
        <v>0</v>
      </c>
    </row>
    <row r="160" spans="1:23" ht="15.75" x14ac:dyDescent="0.25">
      <c r="A160" s="405"/>
      <c r="B160" s="404"/>
      <c r="C160" s="405"/>
      <c r="D160" s="402"/>
      <c r="E160" s="409"/>
      <c r="F160" s="206" t="s">
        <v>1298</v>
      </c>
      <c r="G160" s="109"/>
      <c r="H160" s="109"/>
      <c r="I160" s="109"/>
      <c r="J160" s="109"/>
      <c r="K160" s="213"/>
      <c r="L160" s="215"/>
      <c r="M160" s="215"/>
      <c r="N160" s="215"/>
      <c r="O160" s="213"/>
      <c r="P160" s="109">
        <f t="shared" si="49"/>
        <v>0</v>
      </c>
      <c r="Q160" s="108">
        <f>P160/E159</f>
        <v>0</v>
      </c>
      <c r="R160" s="108">
        <f>Q160/E159</f>
        <v>0</v>
      </c>
    </row>
    <row r="161" spans="1:21" ht="31.5" x14ac:dyDescent="0.25">
      <c r="A161" s="405"/>
      <c r="B161" s="404" t="s">
        <v>1003</v>
      </c>
      <c r="C161" s="405" t="s">
        <v>989</v>
      </c>
      <c r="D161" s="402">
        <v>14</v>
      </c>
      <c r="E161" s="410">
        <v>1</v>
      </c>
      <c r="F161" s="206" t="s">
        <v>1002</v>
      </c>
      <c r="G161" s="206" t="s">
        <v>1113</v>
      </c>
      <c r="H161" s="109"/>
      <c r="I161" s="109"/>
      <c r="J161" s="109"/>
      <c r="K161" s="213"/>
      <c r="L161" s="215"/>
      <c r="M161" s="215"/>
      <c r="N161" s="215"/>
      <c r="O161" s="213"/>
      <c r="P161" s="109">
        <f t="shared" si="49"/>
        <v>0</v>
      </c>
      <c r="Q161" s="108">
        <f t="shared" si="50"/>
        <v>0</v>
      </c>
      <c r="R161" s="108">
        <f t="shared" si="51"/>
        <v>0</v>
      </c>
    </row>
    <row r="162" spans="1:21" ht="15.75" x14ac:dyDescent="0.25">
      <c r="A162" s="405"/>
      <c r="B162" s="404"/>
      <c r="C162" s="405"/>
      <c r="D162" s="402"/>
      <c r="E162" s="410"/>
      <c r="F162" s="206" t="s">
        <v>1299</v>
      </c>
      <c r="G162" s="109"/>
      <c r="H162" s="109"/>
      <c r="I162" s="109"/>
      <c r="J162" s="109"/>
      <c r="K162" s="213"/>
      <c r="L162" s="215"/>
      <c r="M162" s="215"/>
      <c r="N162" s="215"/>
      <c r="O162" s="213"/>
      <c r="P162" s="109">
        <f t="shared" si="49"/>
        <v>0</v>
      </c>
      <c r="Q162" s="108">
        <f>P162/E161</f>
        <v>0</v>
      </c>
      <c r="R162" s="108">
        <f>P161/D161</f>
        <v>0</v>
      </c>
    </row>
    <row r="163" spans="1:21" ht="31.5" x14ac:dyDescent="0.25">
      <c r="A163" s="405"/>
      <c r="B163" s="404" t="s">
        <v>59</v>
      </c>
      <c r="C163" s="405" t="s">
        <v>858</v>
      </c>
      <c r="D163" s="402">
        <v>5</v>
      </c>
      <c r="E163" s="403">
        <v>2</v>
      </c>
      <c r="F163" s="206" t="s">
        <v>919</v>
      </c>
      <c r="G163" s="109" t="s">
        <v>1114</v>
      </c>
      <c r="H163" s="109"/>
      <c r="I163" s="109"/>
      <c r="J163" s="109"/>
      <c r="K163" s="109"/>
      <c r="L163" s="215"/>
      <c r="M163" s="215"/>
      <c r="N163" s="215"/>
      <c r="O163" s="209"/>
      <c r="P163" s="109">
        <f t="shared" si="49"/>
        <v>0</v>
      </c>
      <c r="Q163" s="108">
        <f t="shared" si="50"/>
        <v>0</v>
      </c>
      <c r="R163" s="108">
        <f t="shared" si="51"/>
        <v>0</v>
      </c>
    </row>
    <row r="164" spans="1:21" ht="15.75" x14ac:dyDescent="0.25">
      <c r="A164" s="405"/>
      <c r="B164" s="404"/>
      <c r="C164" s="405"/>
      <c r="D164" s="402"/>
      <c r="E164" s="403"/>
      <c r="F164" s="206" t="s">
        <v>1300</v>
      </c>
      <c r="G164" s="109"/>
      <c r="H164" s="109"/>
      <c r="I164" s="109"/>
      <c r="J164" s="109"/>
      <c r="K164" s="109"/>
      <c r="L164" s="215"/>
      <c r="M164" s="215"/>
      <c r="N164" s="215"/>
      <c r="O164" s="209"/>
      <c r="P164" s="109">
        <f t="shared" si="49"/>
        <v>0</v>
      </c>
      <c r="Q164" s="108">
        <f>P164/E163</f>
        <v>0</v>
      </c>
      <c r="R164" s="108">
        <f>P164/D163</f>
        <v>0</v>
      </c>
    </row>
    <row r="165" spans="1:21" ht="31.5" x14ac:dyDescent="0.25">
      <c r="A165" s="405"/>
      <c r="B165" s="404" t="s">
        <v>58</v>
      </c>
      <c r="C165" s="405" t="s">
        <v>858</v>
      </c>
      <c r="D165" s="402">
        <v>5</v>
      </c>
      <c r="E165" s="403">
        <v>2</v>
      </c>
      <c r="F165" s="206" t="s">
        <v>919</v>
      </c>
      <c r="G165" s="109" t="s">
        <v>1115</v>
      </c>
      <c r="H165" s="109"/>
      <c r="I165" s="109"/>
      <c r="J165" s="109"/>
      <c r="K165" s="109"/>
      <c r="L165" s="215"/>
      <c r="M165" s="215"/>
      <c r="N165" s="215"/>
      <c r="O165" s="209"/>
      <c r="P165" s="109">
        <f t="shared" si="49"/>
        <v>0</v>
      </c>
      <c r="Q165" s="108">
        <f t="shared" si="50"/>
        <v>0</v>
      </c>
      <c r="R165" s="108">
        <f t="shared" si="51"/>
        <v>0</v>
      </c>
    </row>
    <row r="166" spans="1:21" ht="28.5" customHeight="1" x14ac:dyDescent="0.25">
      <c r="A166" s="405"/>
      <c r="B166" s="404"/>
      <c r="C166" s="405"/>
      <c r="D166" s="402"/>
      <c r="E166" s="403"/>
      <c r="F166" s="206" t="s">
        <v>1299</v>
      </c>
      <c r="G166" s="109"/>
      <c r="H166" s="109"/>
      <c r="I166" s="109"/>
      <c r="J166" s="109"/>
      <c r="K166" s="109"/>
      <c r="L166" s="215"/>
      <c r="M166" s="215"/>
      <c r="N166" s="215"/>
      <c r="O166" s="209"/>
      <c r="P166" s="109">
        <f t="shared" si="49"/>
        <v>0</v>
      </c>
      <c r="Q166" s="108">
        <f>P166/E165</f>
        <v>0</v>
      </c>
      <c r="R166" s="108">
        <f>P166/D165</f>
        <v>0</v>
      </c>
    </row>
    <row r="167" spans="1:21" ht="42.75" customHeight="1" x14ac:dyDescent="0.25">
      <c r="A167" s="405" t="s">
        <v>1004</v>
      </c>
      <c r="B167" s="205" t="s">
        <v>1005</v>
      </c>
      <c r="C167" s="206" t="s">
        <v>866</v>
      </c>
      <c r="D167" s="109">
        <v>5</v>
      </c>
      <c r="E167" s="207">
        <v>2</v>
      </c>
      <c r="F167" s="206" t="s">
        <v>856</v>
      </c>
      <c r="G167" s="109" t="s">
        <v>1116</v>
      </c>
      <c r="H167" s="109"/>
      <c r="I167" s="109"/>
      <c r="J167" s="109"/>
      <c r="K167" s="109"/>
      <c r="L167" s="215"/>
      <c r="M167" s="215"/>
      <c r="N167" s="215"/>
      <c r="O167" s="209"/>
      <c r="P167" s="109">
        <f t="shared" si="49"/>
        <v>0</v>
      </c>
      <c r="Q167" s="108">
        <f t="shared" si="50"/>
        <v>0</v>
      </c>
      <c r="R167" s="108">
        <f t="shared" si="51"/>
        <v>0</v>
      </c>
      <c r="U167" s="204"/>
    </row>
    <row r="168" spans="1:21" ht="41.25" customHeight="1" x14ac:dyDescent="0.25">
      <c r="A168" s="405"/>
      <c r="B168" s="205" t="s">
        <v>1006</v>
      </c>
      <c r="C168" s="206" t="s">
        <v>866</v>
      </c>
      <c r="D168" s="109">
        <v>5</v>
      </c>
      <c r="E168" s="207">
        <v>2</v>
      </c>
      <c r="F168" s="206" t="s">
        <v>856</v>
      </c>
      <c r="G168" s="109" t="s">
        <v>1117</v>
      </c>
      <c r="H168" s="109"/>
      <c r="I168" s="109"/>
      <c r="J168" s="109"/>
      <c r="K168" s="109"/>
      <c r="L168" s="215"/>
      <c r="M168" s="215"/>
      <c r="N168" s="215"/>
      <c r="O168" s="209"/>
      <c r="P168" s="109">
        <f t="shared" si="49"/>
        <v>0</v>
      </c>
      <c r="Q168" s="108">
        <f t="shared" si="50"/>
        <v>0</v>
      </c>
      <c r="R168" s="108">
        <f t="shared" si="51"/>
        <v>0</v>
      </c>
      <c r="U168" s="204"/>
    </row>
    <row r="169" spans="1:21" ht="31.5" x14ac:dyDescent="0.25">
      <c r="A169" s="405"/>
      <c r="B169" s="205" t="s">
        <v>1007</v>
      </c>
      <c r="C169" s="206" t="s">
        <v>1008</v>
      </c>
      <c r="D169" s="109">
        <v>1</v>
      </c>
      <c r="E169" s="212">
        <v>1</v>
      </c>
      <c r="F169" s="206" t="s">
        <v>856</v>
      </c>
      <c r="G169" s="208" t="s">
        <v>1104</v>
      </c>
      <c r="H169" s="109"/>
      <c r="I169" s="109"/>
      <c r="J169" s="109"/>
      <c r="K169" s="109"/>
      <c r="L169" s="215"/>
      <c r="M169" s="215"/>
      <c r="N169" s="215"/>
      <c r="O169" s="209"/>
      <c r="P169" s="109">
        <f t="shared" si="49"/>
        <v>0</v>
      </c>
      <c r="Q169" s="108">
        <f t="shared" si="50"/>
        <v>0</v>
      </c>
      <c r="R169" s="108">
        <f t="shared" si="51"/>
        <v>0</v>
      </c>
      <c r="U169" s="204"/>
    </row>
    <row r="170" spans="1:21" ht="31.5" x14ac:dyDescent="0.25">
      <c r="A170" s="405"/>
      <c r="B170" s="205" t="s">
        <v>1009</v>
      </c>
      <c r="C170" s="206" t="s">
        <v>1008</v>
      </c>
      <c r="D170" s="109">
        <v>1</v>
      </c>
      <c r="E170" s="406" t="s">
        <v>1079</v>
      </c>
      <c r="F170" s="206" t="s">
        <v>856</v>
      </c>
      <c r="G170" s="262" t="s">
        <v>1080</v>
      </c>
      <c r="H170" s="263"/>
      <c r="I170" s="263"/>
      <c r="J170" s="263"/>
      <c r="K170" s="263"/>
      <c r="L170" s="263"/>
      <c r="M170" s="263"/>
      <c r="N170" s="263"/>
      <c r="O170" s="263"/>
      <c r="P170" s="263"/>
      <c r="Q170" s="263"/>
      <c r="R170" s="264"/>
    </row>
    <row r="171" spans="1:21" ht="31.5" x14ac:dyDescent="0.25">
      <c r="A171" s="405"/>
      <c r="B171" s="205" t="s">
        <v>45</v>
      </c>
      <c r="C171" s="206" t="s">
        <v>858</v>
      </c>
      <c r="D171" s="109">
        <v>5</v>
      </c>
      <c r="E171" s="407"/>
      <c r="F171" s="206" t="s">
        <v>856</v>
      </c>
      <c r="G171" s="262" t="s">
        <v>1080</v>
      </c>
      <c r="H171" s="263"/>
      <c r="I171" s="263"/>
      <c r="J171" s="263"/>
      <c r="K171" s="263"/>
      <c r="L171" s="263"/>
      <c r="M171" s="263"/>
      <c r="N171" s="263"/>
      <c r="O171" s="263"/>
      <c r="P171" s="263"/>
      <c r="Q171" s="263"/>
      <c r="R171" s="264"/>
    </row>
    <row r="172" spans="1:21" ht="47.25" x14ac:dyDescent="0.25">
      <c r="A172" s="405"/>
      <c r="B172" s="205" t="s">
        <v>1068</v>
      </c>
      <c r="C172" s="206" t="s">
        <v>855</v>
      </c>
      <c r="D172" s="109">
        <v>1</v>
      </c>
      <c r="E172" s="207">
        <v>1</v>
      </c>
      <c r="F172" s="206" t="s">
        <v>1069</v>
      </c>
      <c r="G172" s="245"/>
      <c r="H172" s="109"/>
      <c r="I172" s="109"/>
      <c r="J172" s="109"/>
      <c r="K172" s="109"/>
      <c r="L172" s="215"/>
      <c r="M172" s="215"/>
      <c r="N172" s="215"/>
      <c r="O172" s="209"/>
      <c r="P172" s="109">
        <f t="shared" si="49"/>
        <v>0</v>
      </c>
      <c r="Q172" s="108">
        <f t="shared" si="50"/>
        <v>0</v>
      </c>
      <c r="R172" s="108">
        <f t="shared" si="51"/>
        <v>0</v>
      </c>
    </row>
    <row r="173" spans="1:21" ht="47.25" x14ac:dyDescent="0.25">
      <c r="A173" s="405"/>
      <c r="B173" s="205" t="s">
        <v>1070</v>
      </c>
      <c r="C173" s="206" t="s">
        <v>1071</v>
      </c>
      <c r="D173" s="180"/>
      <c r="E173" s="406" t="s">
        <v>1079</v>
      </c>
      <c r="F173" s="206" t="s">
        <v>1072</v>
      </c>
      <c r="G173" s="262" t="s">
        <v>1083</v>
      </c>
      <c r="H173" s="263"/>
      <c r="I173" s="263"/>
      <c r="J173" s="263"/>
      <c r="K173" s="263"/>
      <c r="L173" s="263"/>
      <c r="M173" s="263"/>
      <c r="N173" s="263"/>
      <c r="O173" s="263"/>
      <c r="P173" s="263"/>
      <c r="Q173" s="263"/>
      <c r="R173" s="264"/>
    </row>
    <row r="174" spans="1:21" ht="31.5" x14ac:dyDescent="0.25">
      <c r="A174" s="405"/>
      <c r="B174" s="205" t="s">
        <v>50</v>
      </c>
      <c r="C174" s="206" t="s">
        <v>916</v>
      </c>
      <c r="D174" s="109">
        <v>1</v>
      </c>
      <c r="E174" s="407"/>
      <c r="F174" s="206" t="s">
        <v>856</v>
      </c>
      <c r="G174" s="262" t="s">
        <v>1080</v>
      </c>
      <c r="H174" s="263"/>
      <c r="I174" s="263"/>
      <c r="J174" s="263"/>
      <c r="K174" s="263"/>
      <c r="L174" s="263"/>
      <c r="M174" s="263"/>
      <c r="N174" s="263"/>
      <c r="O174" s="263"/>
      <c r="P174" s="263"/>
      <c r="Q174" s="263"/>
      <c r="R174" s="264"/>
    </row>
    <row r="175" spans="1:21" ht="45" customHeight="1" x14ac:dyDescent="0.25">
      <c r="A175" s="405"/>
      <c r="B175" s="205" t="s">
        <v>1073</v>
      </c>
      <c r="C175" s="206" t="s">
        <v>858</v>
      </c>
      <c r="D175" s="109">
        <v>2</v>
      </c>
      <c r="E175" s="207">
        <v>1</v>
      </c>
      <c r="F175" s="206" t="s">
        <v>856</v>
      </c>
      <c r="G175" s="206" t="s">
        <v>1464</v>
      </c>
      <c r="H175" s="109"/>
      <c r="I175" s="109"/>
      <c r="J175" s="109"/>
      <c r="K175" s="109"/>
      <c r="L175" s="215"/>
      <c r="M175" s="215"/>
      <c r="N175" s="215"/>
      <c r="O175" s="209"/>
      <c r="P175" s="109">
        <f t="shared" si="49"/>
        <v>0</v>
      </c>
      <c r="Q175" s="108">
        <f t="shared" si="50"/>
        <v>0</v>
      </c>
      <c r="R175" s="108">
        <f t="shared" si="51"/>
        <v>0</v>
      </c>
    </row>
    <row r="176" spans="1:21" ht="47.25" customHeight="1" x14ac:dyDescent="0.25">
      <c r="A176" s="405"/>
      <c r="B176" s="205" t="s">
        <v>1010</v>
      </c>
      <c r="C176" s="206" t="s">
        <v>855</v>
      </c>
      <c r="D176" s="109">
        <v>1</v>
      </c>
      <c r="E176" s="212">
        <v>1</v>
      </c>
      <c r="F176" s="206" t="s">
        <v>856</v>
      </c>
      <c r="G176" s="230" t="s">
        <v>1297</v>
      </c>
      <c r="H176" s="109"/>
      <c r="I176" s="109"/>
      <c r="J176" s="109"/>
      <c r="K176" s="109"/>
      <c r="L176" s="215"/>
      <c r="M176" s="215"/>
      <c r="N176" s="215"/>
      <c r="O176" s="209"/>
      <c r="P176" s="109">
        <f t="shared" si="49"/>
        <v>0</v>
      </c>
      <c r="Q176" s="108">
        <f t="shared" si="50"/>
        <v>0</v>
      </c>
      <c r="R176" s="108">
        <f t="shared" si="51"/>
        <v>0</v>
      </c>
    </row>
    <row r="177" spans="9:15" ht="41.25" customHeight="1" x14ac:dyDescent="0.25">
      <c r="I177" s="401" t="s">
        <v>1013</v>
      </c>
      <c r="J177" s="401"/>
      <c r="K177" s="401"/>
      <c r="L177" s="231" t="e">
        <f>L5+L6+L7+L8+L9+L10+L11+L12+L13+L15+L17+L18+L19+L25+L26+L27+L28+L29+L30+L38+L39+L40+L41+L42+L43+L44+L45+L46+L47+L48+L52+L54+L55+L56+L57+L58+L59+L60+L61+L65+L66+L67+L73+L74+L75+L76+L77+L78+L79+L80+L82+L83+L89+L90+L91+L95+L96+L97+L116+L126+L127+L133+L134+L136+L140+L148+L149+L150+L151+#REF!+L152+L153+L154+L155+L157+L158+L163+L164+L165+L166+L167+L168+L169+L170+L174+L175+L176</f>
        <v>#REF!</v>
      </c>
      <c r="M177" s="231" t="e">
        <f>M5+M6+M7+M8+M9+M10+M11+M12+M13+M15+M17+M18+M19+M25+M26+M27+M28+M29+M30+M38+M39+M40+M41+M42+M43+M44+M45+M46+M47+M48+M52+M54+M55+M56+M57+M58+M59+M60+M61+M65+M66+M67+M73+M74+M75+M76+M77+M78+M79+M80+M82+M83+M89+M90+M91+M95+M96+M97+M116+M126+M127+M133+M134+M136+M140+M148+M149+M150+M151+#REF!+M152+M153+M154+M155+M157+M158+M163+M164+M165+M166+M167+M168+M169+M170+M174+M175+M176</f>
        <v>#REF!</v>
      </c>
      <c r="N177" s="231" t="e">
        <f>N5+N6+N7+N8+N9+N10+N11+N12+N13+N15+N17+N18+N19+N25+N26+N27+N28+N29+N30+N38+N39+N40+N41+N42+N43+N44+N45+N46+N47+N48+N52+N54+N55+N56+N57+N58+N59+N60+N61+N65+N66+N67+N73+N74+N75+N76+N77+N78+N79+N80+N82+N83+N89+N90+N91+N95+N96+N97+N116+N126+N127+N133+N134+N136+N140+N148+N149+N150+N151+#REF!+N152+N153+N154+N155+N157+N158+N163+N164+N165+N166+N167+N168+N169+N170+N174+N175+N176</f>
        <v>#REF!</v>
      </c>
      <c r="O177" s="231" t="e">
        <f>O5+O6+O7+O8+O9+O12+O13+O17+O18+O19+O25+O26+O27+O28+O29+O30+O38+O39+O40+O41+O42+O43+O44+O45+O46+O47+O48+O54+O55+O56+O57+O58+O59+O60+O61+O66+O73+O74+O75+O76+O77+O78+O80+O82+O83+O89+O91+O96+O97+O126+O127+O134+O136+O140+O148+O149+O151+#REF!+O152+O153+O154+O155+O157+O163+O164+O165+O166+O167+O168+O169+O170+O174+O175+O176</f>
        <v>#REF!</v>
      </c>
    </row>
  </sheetData>
  <mergeCells count="130">
    <mergeCell ref="G86:R86"/>
    <mergeCell ref="A16:A17"/>
    <mergeCell ref="A18:A21"/>
    <mergeCell ref="A22:F22"/>
    <mergeCell ref="G22:R22"/>
    <mergeCell ref="A23:F23"/>
    <mergeCell ref="G23:G24"/>
    <mergeCell ref="H23:H24"/>
    <mergeCell ref="I23:I24"/>
    <mergeCell ref="J23:J24"/>
    <mergeCell ref="K23:K24"/>
    <mergeCell ref="L23:O23"/>
    <mergeCell ref="P23:P24"/>
    <mergeCell ref="Q23:Q24"/>
    <mergeCell ref="R23:R24"/>
    <mergeCell ref="A40:A54"/>
    <mergeCell ref="A55:A61"/>
    <mergeCell ref="A25:A39"/>
    <mergeCell ref="A62:F62"/>
    <mergeCell ref="G62:R62"/>
    <mergeCell ref="R63:R64"/>
    <mergeCell ref="A65:A66"/>
    <mergeCell ref="A67:A72"/>
    <mergeCell ref="K63:K64"/>
    <mergeCell ref="A1:R1"/>
    <mergeCell ref="A2:F2"/>
    <mergeCell ref="A3:F3"/>
    <mergeCell ref="G2:R2"/>
    <mergeCell ref="G3:G4"/>
    <mergeCell ref="H3:H4"/>
    <mergeCell ref="I3:I4"/>
    <mergeCell ref="J3:J4"/>
    <mergeCell ref="K3:K4"/>
    <mergeCell ref="P3:P4"/>
    <mergeCell ref="Q3:Q4"/>
    <mergeCell ref="R3:R4"/>
    <mergeCell ref="L3:O3"/>
    <mergeCell ref="A5:A15"/>
    <mergeCell ref="L63:O63"/>
    <mergeCell ref="P63:P64"/>
    <mergeCell ref="Q63:Q64"/>
    <mergeCell ref="A86:F86"/>
    <mergeCell ref="R87:R88"/>
    <mergeCell ref="A89:A97"/>
    <mergeCell ref="A98:A112"/>
    <mergeCell ref="A87:F87"/>
    <mergeCell ref="G87:G88"/>
    <mergeCell ref="H87:H88"/>
    <mergeCell ref="I87:I88"/>
    <mergeCell ref="J87:J88"/>
    <mergeCell ref="K87:K88"/>
    <mergeCell ref="L87:O87"/>
    <mergeCell ref="P87:P88"/>
    <mergeCell ref="Q87:Q88"/>
    <mergeCell ref="A73:A75"/>
    <mergeCell ref="A76:A82"/>
    <mergeCell ref="A83:A85"/>
    <mergeCell ref="A63:F63"/>
    <mergeCell ref="G63:G64"/>
    <mergeCell ref="H63:H64"/>
    <mergeCell ref="I63:I64"/>
    <mergeCell ref="J63:J64"/>
    <mergeCell ref="A113:F113"/>
    <mergeCell ref="G113:R113"/>
    <mergeCell ref="A114:F114"/>
    <mergeCell ref="G114:G115"/>
    <mergeCell ref="H114:H115"/>
    <mergeCell ref="I114:I115"/>
    <mergeCell ref="J114:J115"/>
    <mergeCell ref="K114:K115"/>
    <mergeCell ref="L114:O114"/>
    <mergeCell ref="P114:P115"/>
    <mergeCell ref="Q114:Q115"/>
    <mergeCell ref="R114:R115"/>
    <mergeCell ref="A116:A119"/>
    <mergeCell ref="A120:A123"/>
    <mergeCell ref="J131:J132"/>
    <mergeCell ref="K131:K132"/>
    <mergeCell ref="L131:O131"/>
    <mergeCell ref="P131:P132"/>
    <mergeCell ref="Q131:Q132"/>
    <mergeCell ref="R131:R132"/>
    <mergeCell ref="A124:A125"/>
    <mergeCell ref="A126:A129"/>
    <mergeCell ref="B128:B129"/>
    <mergeCell ref="C128:C129"/>
    <mergeCell ref="D128:D129"/>
    <mergeCell ref="E128:E129"/>
    <mergeCell ref="E173:E174"/>
    <mergeCell ref="R145:R146"/>
    <mergeCell ref="A147:A157"/>
    <mergeCell ref="A158:A166"/>
    <mergeCell ref="B159:B160"/>
    <mergeCell ref="C159:C160"/>
    <mergeCell ref="D159:D160"/>
    <mergeCell ref="E159:E160"/>
    <mergeCell ref="B161:B162"/>
    <mergeCell ref="C161:C162"/>
    <mergeCell ref="D161:D162"/>
    <mergeCell ref="E161:E162"/>
    <mergeCell ref="B163:B164"/>
    <mergeCell ref="C163:C164"/>
    <mergeCell ref="A145:F145"/>
    <mergeCell ref="G145:G146"/>
    <mergeCell ref="L145:O145"/>
    <mergeCell ref="P145:P146"/>
    <mergeCell ref="Q145:Q146"/>
    <mergeCell ref="A130:F130"/>
    <mergeCell ref="G130:R130"/>
    <mergeCell ref="A131:F131"/>
    <mergeCell ref="G131:G132"/>
    <mergeCell ref="H131:H132"/>
    <mergeCell ref="I131:I132"/>
    <mergeCell ref="I177:K177"/>
    <mergeCell ref="D163:D164"/>
    <mergeCell ref="E163:E164"/>
    <mergeCell ref="B165:B166"/>
    <mergeCell ref="C165:C166"/>
    <mergeCell ref="D165:D166"/>
    <mergeCell ref="E165:E166"/>
    <mergeCell ref="H145:H146"/>
    <mergeCell ref="I145:I146"/>
    <mergeCell ref="J145:J146"/>
    <mergeCell ref="K145:K146"/>
    <mergeCell ref="A133:A139"/>
    <mergeCell ref="A140:A143"/>
    <mergeCell ref="A144:F144"/>
    <mergeCell ref="G144:R144"/>
    <mergeCell ref="A167:A176"/>
    <mergeCell ref="E170:E171"/>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71"/>
  <sheetViews>
    <sheetView topLeftCell="D130" zoomScale="115" zoomScaleNormal="115" workbookViewId="0">
      <selection activeCell="E134" sqref="E134"/>
    </sheetView>
  </sheetViews>
  <sheetFormatPr baseColWidth="10" defaultColWidth="11.42578125" defaultRowHeight="11.25" x14ac:dyDescent="0.2"/>
  <cols>
    <col min="1" max="1" width="25.28515625" style="14" customWidth="1"/>
    <col min="2" max="2" width="29.140625" style="14" customWidth="1"/>
    <col min="3" max="3" width="30.5703125" style="14" customWidth="1"/>
    <col min="4" max="4" width="20.85546875" style="14" customWidth="1"/>
    <col min="5" max="5" width="55.28515625" style="14" customWidth="1"/>
    <col min="6" max="6" width="30.28515625" style="14" customWidth="1"/>
    <col min="7" max="7" width="30.85546875" style="14" customWidth="1"/>
    <col min="8" max="9" width="32" style="14" hidden="1" customWidth="1"/>
    <col min="10" max="10" width="33.7109375" style="14" hidden="1" customWidth="1"/>
    <col min="11" max="11" width="30.28515625" style="14" hidden="1" customWidth="1"/>
    <col min="12" max="12" width="30.140625" style="14" hidden="1" customWidth="1"/>
    <col min="13" max="13" width="33.85546875" style="14" hidden="1" customWidth="1"/>
    <col min="14" max="14" width="34.5703125" style="14" hidden="1" customWidth="1"/>
    <col min="15" max="15" width="34.140625" style="14" hidden="1" customWidth="1"/>
    <col min="16" max="16" width="35.140625" style="41" customWidth="1"/>
    <col min="17" max="17" width="27.7109375" style="14" customWidth="1"/>
    <col min="18" max="18" width="37.7109375" style="14" customWidth="1"/>
    <col min="19" max="19" width="18.28515625" style="14" customWidth="1"/>
    <col min="20" max="20" width="70.28515625" style="14" customWidth="1"/>
    <col min="21" max="21" width="55.85546875" style="14" customWidth="1"/>
    <col min="22" max="22" width="56.85546875" style="14" customWidth="1"/>
    <col min="23" max="23" width="51.7109375" style="14" customWidth="1"/>
    <col min="24" max="24" width="40.85546875" style="14" customWidth="1"/>
    <col min="25" max="25" width="33.140625" style="14" customWidth="1"/>
    <col min="26" max="16384" width="11.42578125" style="14"/>
  </cols>
  <sheetData>
    <row r="1" spans="1:25" ht="114" customHeight="1" x14ac:dyDescent="0.2">
      <c r="A1" s="437" t="s">
        <v>1119</v>
      </c>
      <c r="B1" s="437"/>
      <c r="C1" s="437"/>
      <c r="D1" s="437"/>
      <c r="E1" s="437"/>
      <c r="F1" s="437"/>
      <c r="G1" s="437"/>
      <c r="H1" s="437"/>
      <c r="I1" s="437"/>
      <c r="J1" s="437"/>
      <c r="K1" s="437"/>
      <c r="L1" s="437"/>
      <c r="M1" s="437"/>
      <c r="N1" s="437"/>
      <c r="O1" s="437"/>
      <c r="P1" s="437"/>
      <c r="Q1" s="437"/>
      <c r="R1" s="437"/>
      <c r="S1" s="437"/>
      <c r="T1" s="437"/>
      <c r="U1" s="437"/>
      <c r="V1" s="437"/>
      <c r="W1" s="437"/>
      <c r="X1" s="437"/>
      <c r="Y1" s="437"/>
    </row>
    <row r="2" spans="1:25" ht="96.75" customHeight="1" thickBot="1" x14ac:dyDescent="0.25">
      <c r="A2" s="429" t="s">
        <v>1024</v>
      </c>
      <c r="B2" s="430"/>
      <c r="C2" s="430"/>
      <c r="D2" s="430"/>
      <c r="E2" s="430"/>
      <c r="F2" s="430"/>
      <c r="G2" s="431"/>
      <c r="H2" s="293" t="s">
        <v>843</v>
      </c>
      <c r="I2" s="293"/>
      <c r="J2" s="293" t="s">
        <v>843</v>
      </c>
      <c r="K2" s="293"/>
      <c r="L2" s="293" t="s">
        <v>843</v>
      </c>
      <c r="M2" s="293"/>
      <c r="N2" s="440" t="s">
        <v>843</v>
      </c>
      <c r="O2" s="441"/>
      <c r="P2" s="438" t="s">
        <v>68</v>
      </c>
      <c r="Q2" s="438"/>
      <c r="R2" s="438"/>
      <c r="S2" s="438"/>
      <c r="T2" s="438"/>
      <c r="U2" s="438"/>
      <c r="V2" s="438"/>
      <c r="W2" s="438"/>
      <c r="X2" s="438"/>
      <c r="Y2" s="439"/>
    </row>
    <row r="3" spans="1:25" ht="49.5" customHeight="1" x14ac:dyDescent="0.2">
      <c r="A3" s="3" t="s">
        <v>1</v>
      </c>
      <c r="B3" s="2" t="s">
        <v>2</v>
      </c>
      <c r="C3" s="182" t="s">
        <v>10</v>
      </c>
      <c r="D3" s="189" t="s">
        <v>1192</v>
      </c>
      <c r="E3" s="90" t="s">
        <v>3</v>
      </c>
      <c r="F3" s="189" t="s">
        <v>1659</v>
      </c>
      <c r="G3" s="189" t="s">
        <v>6</v>
      </c>
      <c r="H3" s="249" t="s">
        <v>1016</v>
      </c>
      <c r="I3" s="249" t="s">
        <v>1017</v>
      </c>
      <c r="J3" s="249" t="s">
        <v>1018</v>
      </c>
      <c r="K3" s="249" t="s">
        <v>1019</v>
      </c>
      <c r="L3" s="249" t="s">
        <v>1020</v>
      </c>
      <c r="M3" s="249" t="s">
        <v>1021</v>
      </c>
      <c r="N3" s="249" t="s">
        <v>1022</v>
      </c>
      <c r="O3" s="249" t="s">
        <v>1023</v>
      </c>
      <c r="P3" s="250" t="s">
        <v>69</v>
      </c>
      <c r="Q3" s="251" t="s">
        <v>70</v>
      </c>
      <c r="R3" s="251" t="s">
        <v>71</v>
      </c>
      <c r="S3" s="251" t="s">
        <v>72</v>
      </c>
      <c r="T3" s="251" t="s">
        <v>73</v>
      </c>
      <c r="U3" s="251" t="s">
        <v>74</v>
      </c>
      <c r="V3" s="251" t="s">
        <v>1309</v>
      </c>
      <c r="W3" s="251" t="s">
        <v>1310</v>
      </c>
      <c r="X3" s="251" t="s">
        <v>75</v>
      </c>
      <c r="Y3" s="251" t="s">
        <v>1311</v>
      </c>
    </row>
    <row r="4" spans="1:25" ht="59.25" customHeight="1" x14ac:dyDescent="0.2">
      <c r="A4" s="436" t="s">
        <v>1193</v>
      </c>
      <c r="B4" s="436" t="s">
        <v>1195</v>
      </c>
      <c r="C4" s="436" t="s">
        <v>1196</v>
      </c>
      <c r="D4" s="425"/>
      <c r="E4" s="183" t="str">
        <f>'PAI - ODS'!E6</f>
        <v>1. Realizar evaluación y valoración de prácticas de manejo sostenible de suelos implementados por la CRQ, en la Reserva Forestal Central y las Áreas Naturales Protegidas, en el marco de la elaboración de un estudio.</v>
      </c>
      <c r="F4" s="266" t="str">
        <f>'PAI - ODS'!F6</f>
        <v>Porcentaje</v>
      </c>
      <c r="G4" s="266" t="str">
        <f>'PAI - ODS'!G6</f>
        <v>% de ejecución del estudio</v>
      </c>
      <c r="H4" s="114"/>
      <c r="I4" s="114"/>
      <c r="J4" s="114"/>
      <c r="K4" s="114"/>
      <c r="L4" s="114"/>
      <c r="M4" s="114"/>
      <c r="N4" s="153"/>
      <c r="O4" s="42"/>
      <c r="P4" s="238"/>
      <c r="Q4" s="7"/>
      <c r="R4" s="7"/>
      <c r="S4" s="7"/>
      <c r="T4" s="7"/>
      <c r="U4" s="7"/>
      <c r="V4" s="7"/>
      <c r="W4" s="7"/>
      <c r="X4" s="7"/>
      <c r="Y4" s="147"/>
    </row>
    <row r="5" spans="1:25" ht="70.5" customHeight="1" x14ac:dyDescent="0.2">
      <c r="A5" s="436"/>
      <c r="B5" s="436"/>
      <c r="C5" s="436"/>
      <c r="D5" s="425"/>
      <c r="E5" s="183" t="str">
        <f>'PAI - ODS'!E7</f>
        <v>2. Ejecutar las acciones de transferencia de tecnología consideradas en el plan operativo anual, necesarias para la Gestión Integral Ambiental del Suelo, en cumplimiento de la Política Nacional de Gestión Sostenible del Suelo.</v>
      </c>
      <c r="F5" s="266" t="str">
        <f>'PAI - ODS'!F7</f>
        <v>Porcentaje</v>
      </c>
      <c r="G5" s="266" t="str">
        <f>'PAI - ODS'!G7</f>
        <v>% de ejecución del plan operativo anual</v>
      </c>
      <c r="H5" s="151"/>
      <c r="I5" s="151"/>
      <c r="J5" s="151"/>
      <c r="K5" s="151"/>
      <c r="L5" s="151"/>
      <c r="M5" s="151"/>
      <c r="N5" s="153"/>
      <c r="O5" s="42"/>
      <c r="P5" s="238"/>
      <c r="Q5" s="7"/>
      <c r="R5" s="7"/>
      <c r="S5" s="7"/>
      <c r="T5" s="7"/>
      <c r="U5" s="7"/>
      <c r="V5" s="7"/>
      <c r="W5" s="7"/>
      <c r="X5" s="7"/>
      <c r="Y5" s="147"/>
    </row>
    <row r="6" spans="1:25" ht="79.5" customHeight="1" x14ac:dyDescent="0.2">
      <c r="A6" s="436"/>
      <c r="B6" s="436"/>
      <c r="C6" s="436"/>
      <c r="D6" s="425"/>
      <c r="E6" s="183" t="str">
        <f>'PAI - ODS'!E8</f>
        <v>3. Realizar el estudio (mapa) de coberturas y usos de la tierra para las unidades de manejo de cuencas, según priorización, mínimo a escala 1:25.000.</v>
      </c>
      <c r="F6" s="266" t="str">
        <f>'PAI - ODS'!F8</f>
        <v>Documento</v>
      </c>
      <c r="G6" s="266" t="str">
        <f>'PAI - ODS'!G8</f>
        <v>Estudio realizado</v>
      </c>
      <c r="H6" s="151"/>
      <c r="I6" s="151"/>
      <c r="J6" s="151"/>
      <c r="K6" s="151"/>
      <c r="L6" s="151"/>
      <c r="M6" s="151"/>
      <c r="N6" s="153"/>
      <c r="O6" s="42"/>
      <c r="P6" s="239"/>
      <c r="Q6" s="147"/>
      <c r="R6" s="147"/>
      <c r="S6" s="147"/>
      <c r="T6" s="147"/>
      <c r="U6" s="147"/>
      <c r="V6" s="147"/>
      <c r="W6" s="147"/>
      <c r="X6" s="147"/>
      <c r="Y6" s="147"/>
    </row>
    <row r="7" spans="1:25" ht="52.5" customHeight="1" x14ac:dyDescent="0.2">
      <c r="A7" s="436"/>
      <c r="B7" s="436"/>
      <c r="C7" s="436"/>
      <c r="D7" s="425"/>
      <c r="E7" s="183" t="str">
        <f>'PAI - ODS'!E9</f>
        <v>4. Actualizar el mapa de conflictos de uso del suelo del departamento del Quindío para las unidades de manejo de cuencas priorizadas, mínimo a escala 1:25.000.</v>
      </c>
      <c r="F7" s="266" t="str">
        <f>'PAI - ODS'!F9</f>
        <v>Mapa</v>
      </c>
      <c r="G7" s="266" t="str">
        <f>'PAI - ODS'!G9</f>
        <v>Mapa actualizado</v>
      </c>
      <c r="H7" s="151"/>
      <c r="I7" s="151"/>
      <c r="J7" s="151"/>
      <c r="K7" s="151"/>
      <c r="L7" s="151"/>
      <c r="M7" s="151"/>
      <c r="N7" s="153"/>
      <c r="O7" s="42"/>
      <c r="P7" s="28"/>
      <c r="Q7" s="12"/>
      <c r="R7" s="12"/>
      <c r="S7" s="12"/>
      <c r="T7" s="12"/>
      <c r="U7" s="12"/>
      <c r="V7" s="12"/>
      <c r="W7" s="12"/>
      <c r="X7" s="12"/>
      <c r="Y7" s="12"/>
    </row>
    <row r="8" spans="1:25" ht="68.25" customHeight="1" x14ac:dyDescent="0.2">
      <c r="A8" s="436"/>
      <c r="B8" s="436"/>
      <c r="C8" s="436" t="s">
        <v>1197</v>
      </c>
      <c r="D8" s="425"/>
      <c r="E8" s="183" t="str">
        <f>'PAI - ODS'!E10</f>
        <v>1. Generar  metodología para el monitoreo y seguimiento de la calidad del suelo.</v>
      </c>
      <c r="F8" s="266" t="str">
        <f>'PAI - ODS'!F10</f>
        <v>Documento</v>
      </c>
      <c r="G8" s="266" t="str">
        <f>'PAI - ODS'!G10</f>
        <v>Documento</v>
      </c>
      <c r="H8" s="151"/>
      <c r="I8" s="151"/>
      <c r="J8" s="151"/>
      <c r="K8" s="151"/>
      <c r="L8" s="151"/>
      <c r="M8" s="151"/>
      <c r="N8" s="153"/>
      <c r="O8" s="42"/>
      <c r="P8" s="238"/>
      <c r="Q8" s="7"/>
      <c r="R8" s="7"/>
      <c r="S8" s="7"/>
      <c r="T8" s="7"/>
      <c r="U8" s="7"/>
      <c r="V8" s="7"/>
      <c r="W8" s="7"/>
      <c r="X8" s="7"/>
      <c r="Y8" s="11"/>
    </row>
    <row r="9" spans="1:25" ht="61.5" customHeight="1" x14ac:dyDescent="0.2">
      <c r="A9" s="436"/>
      <c r="B9" s="436"/>
      <c r="C9" s="436"/>
      <c r="D9" s="425"/>
      <c r="E9" s="183" t="str">
        <f>'PAI - ODS'!E11</f>
        <v>2. Ejecutar la metodología para el monitoreo y seguimiento de la calidad del suelo.</v>
      </c>
      <c r="F9" s="266" t="str">
        <f>'PAI - ODS'!F11</f>
        <v>Porcentaje</v>
      </c>
      <c r="G9" s="266" t="str">
        <f>'PAI - ODS'!G11</f>
        <v>% de ejecución del plan de monitoreo</v>
      </c>
      <c r="H9" s="116"/>
      <c r="I9" s="116"/>
      <c r="J9" s="116"/>
      <c r="K9" s="116"/>
      <c r="L9" s="116"/>
      <c r="M9" s="116"/>
      <c r="N9" s="118"/>
      <c r="O9" s="42"/>
      <c r="P9" s="238"/>
      <c r="Q9" s="7"/>
      <c r="R9" s="7"/>
      <c r="S9" s="7"/>
      <c r="T9" s="7"/>
      <c r="U9" s="7"/>
      <c r="V9" s="7"/>
      <c r="W9" s="7"/>
      <c r="X9" s="7"/>
      <c r="Y9" s="11"/>
    </row>
    <row r="10" spans="1:25" ht="61.5" customHeight="1" x14ac:dyDescent="0.2">
      <c r="A10" s="436"/>
      <c r="B10" s="436"/>
      <c r="C10" s="436"/>
      <c r="D10" s="425"/>
      <c r="E10" s="183" t="str">
        <f>'PAI - ODS'!E12</f>
        <v>3. Regular, controlar y hacer seguimiento al manejo y a la calidad de los suelos, de acuerdo con el plan anual.</v>
      </c>
      <c r="F10" s="266" t="str">
        <f>'PAI - ODS'!F12</f>
        <v>Porcentaje</v>
      </c>
      <c r="G10" s="266" t="str">
        <f>'PAI - ODS'!G12</f>
        <v>% de ejecución plan anual</v>
      </c>
      <c r="H10" s="116"/>
      <c r="I10" s="116"/>
      <c r="J10" s="116"/>
      <c r="K10" s="116"/>
      <c r="L10" s="116"/>
      <c r="M10" s="116"/>
      <c r="N10" s="118"/>
      <c r="O10" s="42"/>
      <c r="P10" s="238"/>
      <c r="Q10" s="7"/>
      <c r="R10" s="7"/>
      <c r="S10" s="7"/>
      <c r="T10" s="7"/>
      <c r="U10" s="7"/>
      <c r="V10" s="7"/>
      <c r="W10" s="7"/>
      <c r="X10" s="7"/>
      <c r="Y10" s="11"/>
    </row>
    <row r="11" spans="1:25" ht="81.75" customHeight="1" x14ac:dyDescent="0.2">
      <c r="A11" s="436"/>
      <c r="B11" s="436"/>
      <c r="C11" s="436"/>
      <c r="D11" s="425"/>
      <c r="E11" s="183" t="str">
        <f>'PAI - ODS'!E13</f>
        <v>4. Implementar concertadamente con los entes territoriales estrategias de preservación y conservación de suelos de protección ambiental, de acuerdo con el plan anual .</v>
      </c>
      <c r="F11" s="266" t="str">
        <f>'PAI - ODS'!F13</f>
        <v>Porcentaje</v>
      </c>
      <c r="G11" s="266" t="str">
        <f>'PAI - ODS'!G13</f>
        <v>% de ejecución plan anual</v>
      </c>
      <c r="H11" s="151"/>
      <c r="I11" s="151"/>
      <c r="J11" s="151"/>
      <c r="K11" s="151"/>
      <c r="L11" s="151"/>
      <c r="M11" s="151"/>
      <c r="N11" s="153"/>
      <c r="O11" s="42"/>
      <c r="P11" s="39" t="s">
        <v>99</v>
      </c>
      <c r="Q11" s="149" t="s">
        <v>1234</v>
      </c>
      <c r="R11" s="149" t="s">
        <v>100</v>
      </c>
      <c r="S11" s="149" t="s">
        <v>88</v>
      </c>
      <c r="T11" s="149" t="s">
        <v>101</v>
      </c>
      <c r="U11" s="149" t="s">
        <v>102</v>
      </c>
      <c r="V11" s="149" t="s">
        <v>1329</v>
      </c>
      <c r="W11" s="149" t="s">
        <v>1330</v>
      </c>
      <c r="X11" s="149" t="s">
        <v>103</v>
      </c>
      <c r="Y11" s="149" t="s">
        <v>1331</v>
      </c>
    </row>
    <row r="12" spans="1:25" ht="33.75" customHeight="1" x14ac:dyDescent="0.2">
      <c r="A12" s="436"/>
      <c r="B12" s="436"/>
      <c r="C12" s="436" t="s">
        <v>1198</v>
      </c>
      <c r="D12" s="425"/>
      <c r="E12" s="183" t="str">
        <f>'PAI - ODS'!E14</f>
        <v>1. Ejecutar acciones de  reconversión socioambiental de sistemas productivos en el departamento del Quindío.</v>
      </c>
      <c r="F12" s="266" t="str">
        <f>'PAI - ODS'!F14</f>
        <v>Número</v>
      </c>
      <c r="G12" s="266" t="str">
        <f>'PAI - ODS'!G14</f>
        <v>Número de Parcelas</v>
      </c>
      <c r="H12" s="151"/>
      <c r="I12" s="151"/>
      <c r="J12" s="151"/>
      <c r="K12" s="151"/>
      <c r="L12" s="151"/>
      <c r="M12" s="151"/>
      <c r="N12" s="153"/>
      <c r="O12" s="42"/>
      <c r="P12" s="238"/>
      <c r="Q12" s="7"/>
      <c r="R12" s="7"/>
      <c r="S12" s="7"/>
      <c r="T12" s="7"/>
      <c r="U12" s="7"/>
      <c r="V12" s="7"/>
      <c r="W12" s="7"/>
      <c r="X12" s="7"/>
      <c r="Y12" s="7"/>
    </row>
    <row r="13" spans="1:25" ht="68.25" customHeight="1" x14ac:dyDescent="0.2">
      <c r="A13" s="436"/>
      <c r="B13" s="436"/>
      <c r="C13" s="436"/>
      <c r="D13" s="425"/>
      <c r="E13" s="420" t="str">
        <f>'PAI - ODS'!E15</f>
        <v>2. Ejecutar acciones para la recuperación y rehabilitación de suelos degradados en el departamento del Quindío.</v>
      </c>
      <c r="F13" s="420" t="str">
        <f>'PAI - ODS'!F15</f>
        <v>Número</v>
      </c>
      <c r="G13" s="420" t="str">
        <f>'PAI - ODS'!G15</f>
        <v>Número de Predios</v>
      </c>
      <c r="H13" s="151"/>
      <c r="I13" s="151"/>
      <c r="J13" s="151"/>
      <c r="K13" s="151"/>
      <c r="L13" s="151"/>
      <c r="M13" s="151"/>
      <c r="N13" s="153"/>
      <c r="O13" s="42"/>
      <c r="P13" s="39" t="s">
        <v>1285</v>
      </c>
      <c r="Q13" s="149" t="s">
        <v>191</v>
      </c>
      <c r="R13" s="149" t="s">
        <v>192</v>
      </c>
      <c r="S13" s="39" t="s">
        <v>77</v>
      </c>
      <c r="T13" s="149" t="s">
        <v>137</v>
      </c>
      <c r="U13" s="149" t="s">
        <v>137</v>
      </c>
      <c r="V13" s="149"/>
      <c r="W13" s="149"/>
      <c r="X13" s="149"/>
      <c r="Y13" s="149" t="s">
        <v>139</v>
      </c>
    </row>
    <row r="14" spans="1:25" ht="85.5" customHeight="1" x14ac:dyDescent="0.2">
      <c r="A14" s="436"/>
      <c r="B14" s="436"/>
      <c r="C14" s="436"/>
      <c r="D14" s="425"/>
      <c r="E14" s="421"/>
      <c r="F14" s="421"/>
      <c r="G14" s="421"/>
      <c r="H14" s="151"/>
      <c r="I14" s="151"/>
      <c r="J14" s="151"/>
      <c r="K14" s="151"/>
      <c r="L14" s="151"/>
      <c r="M14" s="151"/>
      <c r="N14" s="153"/>
      <c r="O14" s="42"/>
      <c r="P14" s="39" t="s">
        <v>1238</v>
      </c>
      <c r="Q14" s="39" t="s">
        <v>1228</v>
      </c>
      <c r="R14" s="39" t="s">
        <v>76</v>
      </c>
      <c r="S14" s="39" t="s">
        <v>77</v>
      </c>
      <c r="T14" s="39" t="s">
        <v>1226</v>
      </c>
      <c r="U14" s="39" t="s">
        <v>1227</v>
      </c>
      <c r="V14" s="39"/>
      <c r="W14" s="39"/>
      <c r="X14" s="39"/>
      <c r="Y14" s="39" t="s">
        <v>1235</v>
      </c>
    </row>
    <row r="15" spans="1:25" ht="43.5" customHeight="1" x14ac:dyDescent="0.2">
      <c r="A15" s="436"/>
      <c r="B15" s="436"/>
      <c r="C15" s="436" t="s">
        <v>1199</v>
      </c>
      <c r="D15" s="425"/>
      <c r="E15" s="183" t="str">
        <f>'PAI - ODS'!E16</f>
        <v>1. Revisar, ajustar y adoptar la zonificación de la Reserva Forestal Central a escala 1:25.000, según lineamientos del MADS.</v>
      </c>
      <c r="F15" s="266" t="str">
        <f>'PAI - ODS'!F16</f>
        <v xml:space="preserve">Documento </v>
      </c>
      <c r="G15" s="266" t="str">
        <f>'PAI - ODS'!G16</f>
        <v>Documento adoptado</v>
      </c>
      <c r="H15" s="151"/>
      <c r="I15" s="151"/>
      <c r="J15" s="151"/>
      <c r="K15" s="151"/>
      <c r="L15" s="151"/>
      <c r="M15" s="151"/>
      <c r="N15" s="153"/>
      <c r="O15" s="42"/>
      <c r="P15" s="238"/>
      <c r="Q15" s="7"/>
      <c r="R15" s="7"/>
      <c r="S15" s="7"/>
      <c r="T15" s="7"/>
      <c r="U15" s="7"/>
      <c r="V15" s="7"/>
      <c r="W15" s="7"/>
      <c r="X15" s="7"/>
      <c r="Y15" s="7"/>
    </row>
    <row r="16" spans="1:25" ht="27.75" customHeight="1" x14ac:dyDescent="0.2">
      <c r="A16" s="436"/>
      <c r="B16" s="436"/>
      <c r="C16" s="436"/>
      <c r="D16" s="425"/>
      <c r="E16" s="183" t="str">
        <f>'PAI - ODS'!E17</f>
        <v>2. Generar  lineamientos para el manejo sostenible de la Reserva Forestal Central con enfoque en sistemas de producción.</v>
      </c>
      <c r="F16" s="266" t="str">
        <f>'PAI - ODS'!F17</f>
        <v xml:space="preserve">Documento </v>
      </c>
      <c r="G16" s="266" t="str">
        <f>'PAI - ODS'!G17</f>
        <v>Documento</v>
      </c>
      <c r="H16" s="151"/>
      <c r="I16" s="151"/>
      <c r="J16" s="151"/>
      <c r="K16" s="151"/>
      <c r="L16" s="151"/>
      <c r="M16" s="151"/>
      <c r="N16" s="153"/>
      <c r="O16" s="42"/>
      <c r="P16" s="238"/>
      <c r="Q16" s="7"/>
      <c r="R16" s="7"/>
      <c r="S16" s="7"/>
      <c r="T16" s="7"/>
      <c r="U16" s="7"/>
      <c r="V16" s="7"/>
      <c r="W16" s="7"/>
      <c r="X16" s="7"/>
      <c r="Y16" s="7"/>
    </row>
    <row r="17" spans="1:26" ht="33.75" x14ac:dyDescent="0.2">
      <c r="A17" s="436"/>
      <c r="B17" s="436"/>
      <c r="C17" s="436"/>
      <c r="D17" s="425"/>
      <c r="E17" s="183" t="str">
        <f>'PAI - ODS'!E18</f>
        <v>3. Divulgar,  promover e  implementar los lineamientos de manejo sostenible del suelo en la Reserva Forestal Central a través de un plan de trabajo.</v>
      </c>
      <c r="F17" s="266" t="str">
        <f>'PAI - ODS'!F18</f>
        <v>Porcentaje</v>
      </c>
      <c r="G17" s="266" t="str">
        <f>'PAI - ODS'!G18</f>
        <v xml:space="preserve">% de ejecución del plan </v>
      </c>
      <c r="H17" s="116"/>
      <c r="I17" s="116"/>
      <c r="J17" s="116"/>
      <c r="K17" s="116"/>
      <c r="L17" s="116"/>
      <c r="M17" s="116"/>
      <c r="N17" s="118"/>
      <c r="O17" s="42"/>
      <c r="P17" s="238"/>
      <c r="Q17" s="7"/>
      <c r="R17" s="7"/>
      <c r="S17" s="7"/>
      <c r="T17" s="7"/>
      <c r="U17" s="7"/>
      <c r="V17" s="7"/>
      <c r="W17" s="7"/>
      <c r="X17" s="7"/>
      <c r="Y17" s="7"/>
    </row>
    <row r="18" spans="1:26" ht="55.5" customHeight="1" x14ac:dyDescent="0.2">
      <c r="A18" s="436"/>
      <c r="B18" s="436"/>
      <c r="C18" s="436"/>
      <c r="D18" s="425"/>
      <c r="E18" s="183" t="str">
        <f>'PAI - ODS'!E19</f>
        <v>4. Definir la estructura ecológica principal departamental, de acuerdo con la metodología IDEAM.</v>
      </c>
      <c r="F18" s="266" t="str">
        <f>'PAI - ODS'!F19</f>
        <v xml:space="preserve">Documento </v>
      </c>
      <c r="G18" s="266" t="str">
        <f>'PAI - ODS'!G19</f>
        <v>Documento técnico</v>
      </c>
      <c r="H18" s="151"/>
      <c r="I18" s="151"/>
      <c r="J18" s="151"/>
      <c r="K18" s="151"/>
      <c r="L18" s="151"/>
      <c r="M18" s="151"/>
      <c r="N18" s="153"/>
      <c r="O18" s="42"/>
      <c r="P18" s="238"/>
      <c r="Q18" s="7"/>
      <c r="R18" s="7"/>
      <c r="S18" s="7"/>
      <c r="T18" s="7"/>
      <c r="U18" s="7"/>
      <c r="V18" s="7"/>
      <c r="W18" s="7"/>
      <c r="X18" s="7"/>
      <c r="Y18" s="7"/>
    </row>
    <row r="19" spans="1:26" ht="41.25" customHeight="1" x14ac:dyDescent="0.2">
      <c r="A19" s="436"/>
      <c r="B19" s="436"/>
      <c r="C19" s="436"/>
      <c r="D19" s="425"/>
      <c r="E19" s="183" t="str">
        <f>'PAI - ODS'!E20</f>
        <v>5. Actualizar el estado de los recursos naturales del departamento del Quindío.</v>
      </c>
      <c r="F19" s="266" t="str">
        <f>'PAI - ODS'!F20</f>
        <v xml:space="preserve">Documento </v>
      </c>
      <c r="G19" s="266" t="str">
        <f>'PAI - ODS'!G20</f>
        <v>Documento actualizado</v>
      </c>
      <c r="H19" s="151"/>
      <c r="I19" s="151"/>
      <c r="J19" s="151"/>
      <c r="K19" s="151"/>
      <c r="L19" s="151"/>
      <c r="M19" s="151"/>
      <c r="N19" s="153"/>
      <c r="O19" s="42"/>
      <c r="P19" s="238"/>
      <c r="Q19" s="7"/>
      <c r="R19" s="7"/>
      <c r="S19" s="7"/>
      <c r="T19" s="7"/>
      <c r="U19" s="7"/>
      <c r="V19" s="7"/>
      <c r="W19" s="7"/>
      <c r="X19" s="7"/>
      <c r="Y19" s="7"/>
    </row>
    <row r="20" spans="1:26" ht="66.75" customHeight="1" x14ac:dyDescent="0.2">
      <c r="A20" s="436"/>
      <c r="B20" s="436"/>
      <c r="C20" s="436"/>
      <c r="D20" s="425"/>
      <c r="E20" s="183" t="str">
        <f>'PAI - ODS'!E21</f>
        <v>6. Asesorar y apoyar técnicamente la formulación y ejecución de los planes de manejo y demás acciones de gestión ambiental en territorios indígenas del Quindío, según programa anual concertado.</v>
      </c>
      <c r="F20" s="266" t="str">
        <f>'PAI - ODS'!F21</f>
        <v>Porcentaje</v>
      </c>
      <c r="G20" s="266" t="str">
        <f>'PAI - ODS'!G21</f>
        <v>% de ejecución programa anual concertado</v>
      </c>
      <c r="H20" s="116"/>
      <c r="I20" s="116"/>
      <c r="J20" s="116"/>
      <c r="K20" s="116"/>
      <c r="L20" s="116"/>
      <c r="M20" s="116"/>
      <c r="N20" s="118"/>
      <c r="O20" s="42"/>
      <c r="P20" s="238"/>
      <c r="Q20" s="7"/>
      <c r="R20" s="7"/>
      <c r="S20" s="7"/>
      <c r="T20" s="7"/>
      <c r="U20" s="7"/>
      <c r="V20" s="7"/>
      <c r="W20" s="7"/>
      <c r="X20" s="7"/>
      <c r="Y20" s="7"/>
    </row>
    <row r="21" spans="1:26" ht="67.5" customHeight="1" x14ac:dyDescent="0.2">
      <c r="A21" s="436"/>
      <c r="B21" s="436"/>
      <c r="C21" s="436"/>
      <c r="D21" s="425"/>
      <c r="E21" s="183" t="str">
        <f>'PAI - ODS'!E22</f>
        <v>7. Asesorar y apoyar técnicamente la formulación y ejecución de planes de manejo y demás acciones de gestión ambiental en tierras colectivas de comunidades negras, afrocolombianas, raizales y palenqueras del Quindío, según programa anual concertado.</v>
      </c>
      <c r="F21" s="266" t="str">
        <f>'PAI - ODS'!F22</f>
        <v>Porcentaje</v>
      </c>
      <c r="G21" s="266" t="str">
        <f>'PAI - ODS'!G22</f>
        <v>% de ejecución programa anual concertado</v>
      </c>
      <c r="H21" s="194"/>
      <c r="I21" s="156"/>
      <c r="J21" s="194"/>
      <c r="K21" s="194"/>
      <c r="L21" s="194"/>
      <c r="M21" s="156"/>
      <c r="N21" s="191"/>
      <c r="O21" s="154"/>
      <c r="P21" s="238"/>
      <c r="Q21" s="7"/>
      <c r="R21" s="7"/>
      <c r="S21" s="7"/>
      <c r="T21" s="7"/>
      <c r="U21" s="7"/>
      <c r="V21" s="7"/>
      <c r="W21" s="7"/>
      <c r="X21" s="7"/>
      <c r="Y21" s="7"/>
    </row>
    <row r="22" spans="1:26" s="32" customFormat="1" ht="66" customHeight="1" x14ac:dyDescent="0.2">
      <c r="A22" s="436"/>
      <c r="B22" s="436"/>
      <c r="C22" s="436"/>
      <c r="D22" s="425"/>
      <c r="E22" s="183" t="str">
        <f>'PAI - ODS'!E23</f>
        <v>8. Prestar asesoría técnica y jurídica a los entes territoriales (según plan de trabajo anual) y actores internos y externos en procesos relacionados con ordenamiento ambiental territorial.</v>
      </c>
      <c r="F22" s="266" t="str">
        <f>'PAI - ODS'!F23</f>
        <v>Porcentaje</v>
      </c>
      <c r="G22" s="266" t="str">
        <f>'PAI - ODS'!G23</f>
        <v>% de ejecución plan de trabajo anual</v>
      </c>
      <c r="H22" s="195"/>
      <c r="I22" s="158"/>
      <c r="J22" s="194"/>
      <c r="K22" s="194"/>
      <c r="L22" s="194"/>
      <c r="M22" s="195"/>
      <c r="N22" s="192"/>
      <c r="O22" s="193"/>
      <c r="P22" s="236"/>
      <c r="Q22" s="236"/>
      <c r="R22" s="236"/>
      <c r="S22" s="236"/>
      <c r="T22" s="236"/>
      <c r="U22" s="236"/>
      <c r="V22" s="236"/>
      <c r="W22" s="236"/>
      <c r="X22" s="236"/>
      <c r="Y22" s="236"/>
    </row>
    <row r="23" spans="1:26" s="32" customFormat="1" ht="79.5" customHeight="1" x14ac:dyDescent="0.2">
      <c r="A23" s="436"/>
      <c r="B23" s="436"/>
      <c r="C23" s="436"/>
      <c r="D23" s="425"/>
      <c r="E23" s="183" t="str">
        <f>'PAI - ODS'!E24</f>
        <v>9. Desarrollar acciones para la ejecución y seguimiento al componente programático del POMCA del río La Vieja.</v>
      </c>
      <c r="F23" s="266" t="str">
        <f>'PAI - ODS'!F24</f>
        <v>Informes</v>
      </c>
      <c r="G23" s="266" t="str">
        <f>'PAI - ODS'!G24</f>
        <v>Informe de seguimiento anual del POMCA</v>
      </c>
      <c r="H23" s="195"/>
      <c r="I23" s="158"/>
      <c r="J23" s="194"/>
      <c r="K23" s="194"/>
      <c r="L23" s="194"/>
      <c r="M23" s="195"/>
      <c r="N23" s="192"/>
      <c r="O23" s="193"/>
      <c r="P23" s="29"/>
      <c r="Q23" s="30"/>
      <c r="R23" s="30"/>
      <c r="S23" s="30"/>
      <c r="T23" s="30"/>
      <c r="U23" s="30"/>
      <c r="V23" s="30"/>
      <c r="W23" s="30"/>
      <c r="X23" s="31"/>
      <c r="Y23" s="30"/>
    </row>
    <row r="24" spans="1:26" ht="45.75" customHeight="1" x14ac:dyDescent="0.2">
      <c r="A24" s="436"/>
      <c r="B24" s="436"/>
      <c r="C24" s="436" t="s">
        <v>1200</v>
      </c>
      <c r="D24" s="425"/>
      <c r="E24" s="183" t="str">
        <f>'PAI - ODS'!E25</f>
        <v>1. Fortalecer el control y seguimiento ambiental a las autorizaciones otorgadas al sector minero del departamento del Quindío y zonas limítrofes, definidas en el programa anual.</v>
      </c>
      <c r="F24" s="266" t="str">
        <f>'PAI - ODS'!F25</f>
        <v>Porcentaje</v>
      </c>
      <c r="G24" s="266" t="str">
        <f>'PAI - ODS'!G25</f>
        <v>% de ejecución programa anual</v>
      </c>
      <c r="H24" s="195"/>
      <c r="I24" s="156"/>
      <c r="J24" s="194"/>
      <c r="K24" s="194"/>
      <c r="L24" s="194"/>
      <c r="M24" s="156"/>
      <c r="N24" s="192"/>
      <c r="O24" s="154"/>
      <c r="P24" s="237"/>
      <c r="Q24" s="16"/>
      <c r="R24" s="16"/>
      <c r="S24" s="16"/>
      <c r="T24" s="16"/>
      <c r="U24" s="16"/>
      <c r="V24" s="16"/>
      <c r="W24" s="16"/>
      <c r="X24" s="16"/>
      <c r="Y24" s="16"/>
    </row>
    <row r="25" spans="1:26" ht="46.5" customHeight="1" x14ac:dyDescent="0.2">
      <c r="A25" s="436"/>
      <c r="B25" s="436"/>
      <c r="C25" s="436"/>
      <c r="D25" s="425"/>
      <c r="E25" s="183" t="str">
        <f>'PAI - ODS'!E26</f>
        <v>2. Realizar control y seguimiento ambiental a las actividades avícolas y porcícolas del departamento del Quindío, definidas en el programa anual.</v>
      </c>
      <c r="F25" s="266" t="str">
        <f>'PAI - ODS'!F26</f>
        <v>Porcentaje</v>
      </c>
      <c r="G25" s="266" t="str">
        <f>'PAI - ODS'!G26</f>
        <v>% de ejecución programa anual</v>
      </c>
      <c r="H25" s="195"/>
      <c r="I25" s="156"/>
      <c r="J25" s="194"/>
      <c r="K25" s="194"/>
      <c r="L25" s="194"/>
      <c r="M25" s="156"/>
      <c r="N25" s="192"/>
      <c r="O25" s="154"/>
      <c r="P25" s="238"/>
      <c r="Q25" s="7"/>
      <c r="R25" s="7"/>
      <c r="S25" s="7"/>
      <c r="T25" s="7"/>
      <c r="U25" s="7"/>
      <c r="V25" s="7"/>
      <c r="W25" s="7"/>
      <c r="X25" s="7"/>
      <c r="Y25" s="7"/>
    </row>
    <row r="26" spans="1:26" s="32" customFormat="1" ht="121.5" customHeight="1" x14ac:dyDescent="0.2">
      <c r="A26" s="436"/>
      <c r="B26" s="436"/>
      <c r="C26" s="436"/>
      <c r="D26" s="425"/>
      <c r="E26" s="183" t="str">
        <f>'PAI - ODS'!E27</f>
        <v>3. Ejecutar el programa para la sostenibilidad ambiental del Paisaje Cultural Cafetero de Colombia – PCCC - en el marco de la competencia de la CRQ, según plan operativo anual.</v>
      </c>
      <c r="F26" s="266" t="str">
        <f>'PAI - ODS'!F27</f>
        <v>Porcentaje</v>
      </c>
      <c r="G26" s="266" t="str">
        <f>'PAI - ODS'!G27</f>
        <v>% de ejecución plan operativo anual</v>
      </c>
      <c r="H26" s="195"/>
      <c r="I26" s="158"/>
      <c r="J26" s="194"/>
      <c r="K26" s="194"/>
      <c r="L26" s="194"/>
      <c r="M26" s="158"/>
      <c r="N26" s="192"/>
      <c r="O26" s="154"/>
      <c r="P26" s="39"/>
      <c r="Q26" s="149"/>
      <c r="R26" s="149"/>
      <c r="S26" s="149"/>
      <c r="T26" s="149"/>
      <c r="U26" s="149"/>
      <c r="V26" s="149"/>
      <c r="W26" s="149"/>
      <c r="X26" s="149"/>
      <c r="Y26" s="149"/>
      <c r="Z26" s="34"/>
    </row>
    <row r="27" spans="1:26" ht="115.5" customHeight="1" x14ac:dyDescent="0.2">
      <c r="A27" s="436"/>
      <c r="B27" s="436"/>
      <c r="C27" s="436"/>
      <c r="D27" s="425"/>
      <c r="E27" s="183" t="str">
        <f>'PAI - ODS'!E28</f>
        <v>4. Formular el plan de acción de Negocios Verdes para el departamento del Quindío.</v>
      </c>
      <c r="F27" s="266" t="str">
        <f>'PAI - ODS'!F28</f>
        <v>Plan</v>
      </c>
      <c r="G27" s="266" t="str">
        <f>'PAI - ODS'!G28</f>
        <v>Plan de acción formulado</v>
      </c>
      <c r="H27" s="195"/>
      <c r="I27" s="156"/>
      <c r="J27" s="194"/>
      <c r="K27" s="194"/>
      <c r="L27" s="194"/>
      <c r="M27" s="156"/>
      <c r="N27" s="192"/>
      <c r="O27" s="154"/>
      <c r="P27" s="237"/>
      <c r="Q27" s="16"/>
      <c r="R27" s="16"/>
      <c r="S27" s="16"/>
      <c r="T27" s="16"/>
      <c r="U27" s="16"/>
      <c r="V27" s="16"/>
      <c r="W27" s="16"/>
      <c r="X27" s="16"/>
      <c r="Y27" s="16"/>
    </row>
    <row r="28" spans="1:26" ht="49.5" customHeight="1" x14ac:dyDescent="0.2">
      <c r="A28" s="436"/>
      <c r="B28" s="436"/>
      <c r="C28" s="436"/>
      <c r="D28" s="425"/>
      <c r="E28" s="183" t="str">
        <f>'PAI - ODS'!E29</f>
        <v>5. Ejecutar el plan de acción de Negocios Verdes para el departamento del Quindío.</v>
      </c>
      <c r="F28" s="266" t="str">
        <f>'PAI - ODS'!F29</f>
        <v>Porcentaje</v>
      </c>
      <c r="G28" s="266" t="str">
        <f>'PAI - ODS'!G29</f>
        <v>% de ejecución plan de acción</v>
      </c>
      <c r="H28" s="195"/>
      <c r="I28" s="157"/>
      <c r="J28" s="194"/>
      <c r="K28" s="194"/>
      <c r="L28" s="194"/>
      <c r="M28" s="157"/>
      <c r="N28" s="192"/>
      <c r="O28" s="154"/>
      <c r="P28" s="39"/>
      <c r="Q28" s="149"/>
      <c r="R28" s="149"/>
      <c r="S28" s="149"/>
      <c r="T28" s="149"/>
      <c r="U28" s="149"/>
      <c r="V28" s="149"/>
      <c r="W28" s="149"/>
      <c r="X28" s="149"/>
      <c r="Y28" s="149"/>
    </row>
    <row r="29" spans="1:26" ht="54" customHeight="1" x14ac:dyDescent="0.2">
      <c r="A29" s="436"/>
      <c r="B29" s="436"/>
      <c r="C29" s="436"/>
      <c r="D29" s="425"/>
      <c r="E29" s="183" t="str">
        <f>'PAI - ODS'!E30</f>
        <v>6. Realizar acciones de gestión ambiental con los sectores productivos priorizados del departamento del Quindío.</v>
      </c>
      <c r="F29" s="266" t="str">
        <f>'PAI - ODS'!F30</f>
        <v>Número</v>
      </c>
      <c r="G29" s="266" t="str">
        <f>'PAI - ODS'!G30</f>
        <v>Número de sectores productivos con acompañamiento</v>
      </c>
      <c r="H29" s="191"/>
      <c r="I29" s="155"/>
      <c r="J29" s="194"/>
      <c r="K29" s="194"/>
      <c r="L29" s="194"/>
      <c r="M29" s="155"/>
      <c r="N29" s="193"/>
      <c r="O29" s="154"/>
      <c r="P29" s="39"/>
      <c r="Q29" s="149"/>
      <c r="R29" s="149"/>
      <c r="S29" s="149"/>
      <c r="T29" s="149"/>
      <c r="U29" s="149"/>
      <c r="V29" s="149"/>
      <c r="W29" s="149"/>
      <c r="X29" s="149"/>
      <c r="Y29" s="149"/>
    </row>
    <row r="30" spans="1:26" ht="40.5" customHeight="1" x14ac:dyDescent="0.2">
      <c r="A30" s="436"/>
      <c r="B30" s="436"/>
      <c r="C30" s="436"/>
      <c r="D30" s="425"/>
      <c r="E30" s="183" t="str">
        <f>'PAI - ODS'!E31</f>
        <v>7. Acompañar en la creación y funcionamiento de los departamentos de gestión ambiental en el sector empresarial del departamento del Quindío.</v>
      </c>
      <c r="F30" s="266" t="str">
        <f>'PAI - ODS'!F31</f>
        <v>Número</v>
      </c>
      <c r="G30" s="266" t="str">
        <f>'PAI - ODS'!G31</f>
        <v>Número de departamentos de gestión ambiental acompañados</v>
      </c>
      <c r="H30" s="192"/>
      <c r="I30" s="155"/>
      <c r="J30" s="194"/>
      <c r="K30" s="194"/>
      <c r="L30" s="194"/>
      <c r="M30" s="155"/>
      <c r="N30" s="193"/>
      <c r="O30" s="154"/>
      <c r="P30" s="39"/>
      <c r="Q30" s="149"/>
      <c r="R30" s="149"/>
      <c r="S30" s="149"/>
      <c r="T30" s="149"/>
      <c r="U30" s="149"/>
      <c r="V30" s="149"/>
      <c r="W30" s="149"/>
      <c r="X30" s="149"/>
      <c r="Y30" s="149"/>
    </row>
    <row r="31" spans="1:26" ht="94.5" customHeight="1" x14ac:dyDescent="0.2">
      <c r="A31" s="436"/>
      <c r="B31" s="436"/>
      <c r="C31" s="436"/>
      <c r="D31" s="425"/>
      <c r="E31" s="183" t="str">
        <f>'PAI - ODS'!E32</f>
        <v>8. Promover la implementación  de estrategias relacionadas con  huella de carbono, huella de agua o economía circular con diferentes actores identificados.</v>
      </c>
      <c r="F31" s="266" t="str">
        <f>'PAI - ODS'!F32</f>
        <v>Número</v>
      </c>
      <c r="G31" s="266" t="str">
        <f>'PAI - ODS'!G32</f>
        <v>Número de acciones de promoción</v>
      </c>
      <c r="H31" s="192"/>
      <c r="I31" s="191"/>
      <c r="J31" s="191"/>
      <c r="K31" s="191"/>
      <c r="L31" s="191"/>
      <c r="M31" s="191"/>
      <c r="N31" s="193"/>
      <c r="O31" s="193"/>
      <c r="P31" s="29"/>
      <c r="Q31" s="36"/>
      <c r="R31" s="36"/>
      <c r="S31" s="30"/>
      <c r="T31" s="30"/>
      <c r="U31" s="33"/>
      <c r="V31" s="33"/>
      <c r="W31" s="33"/>
      <c r="X31" s="37"/>
      <c r="Y31" s="33"/>
    </row>
    <row r="32" spans="1:26" ht="102" customHeight="1" x14ac:dyDescent="0.2">
      <c r="A32" s="436"/>
      <c r="B32" s="436"/>
      <c r="C32" s="428" t="s">
        <v>1465</v>
      </c>
      <c r="D32" s="426"/>
      <c r="E32" s="183" t="str">
        <f>'PAI - ODS'!E33</f>
        <v xml:space="preserve">1. Optimizar y operar la Red de Monitoreo de Calidad de Aire en el municipio de Armenia. </v>
      </c>
      <c r="F32" s="266" t="str">
        <f>'PAI - ODS'!F33</f>
        <v>Red</v>
      </c>
      <c r="G32" s="266" t="str">
        <f>'PAI - ODS'!G33</f>
        <v>Red en operación</v>
      </c>
      <c r="H32" s="192"/>
      <c r="I32" s="191"/>
      <c r="J32" s="191"/>
      <c r="K32" s="191"/>
      <c r="L32" s="191"/>
      <c r="M32" s="191"/>
      <c r="N32" s="193"/>
      <c r="O32" s="193"/>
      <c r="P32" s="39" t="s">
        <v>1295</v>
      </c>
      <c r="Q32" s="30" t="s">
        <v>1283</v>
      </c>
      <c r="R32" s="30" t="s">
        <v>184</v>
      </c>
      <c r="S32" s="30" t="s">
        <v>77</v>
      </c>
      <c r="T32" s="30" t="s">
        <v>126</v>
      </c>
      <c r="U32" s="30" t="s">
        <v>127</v>
      </c>
      <c r="V32" s="30" t="s">
        <v>1362</v>
      </c>
      <c r="W32" s="30" t="s">
        <v>1363</v>
      </c>
      <c r="X32" s="30" t="s">
        <v>128</v>
      </c>
      <c r="Y32" s="30" t="s">
        <v>1364</v>
      </c>
    </row>
    <row r="33" spans="1:25" ht="42" customHeight="1" x14ac:dyDescent="0.2">
      <c r="A33" s="436"/>
      <c r="B33" s="436"/>
      <c r="C33" s="426"/>
      <c r="D33" s="426"/>
      <c r="E33" s="183" t="str">
        <f>'PAI - ODS'!E34</f>
        <v>2. Realizar acciones de monitoreo de la calidad del aire en el departamento del Quindío, definidas en el plan operativo anual.</v>
      </c>
      <c r="F33" s="266" t="str">
        <f>'PAI - ODS'!F34</f>
        <v>Porcentaje</v>
      </c>
      <c r="G33" s="266" t="str">
        <f>'PAI - ODS'!G34</f>
        <v>% ejecución Plan Operativo</v>
      </c>
      <c r="H33" s="192"/>
      <c r="I33" s="191"/>
      <c r="J33" s="191"/>
      <c r="K33" s="191"/>
      <c r="L33" s="191"/>
      <c r="M33" s="191"/>
      <c r="N33" s="193"/>
      <c r="O33" s="193"/>
      <c r="P33" s="237"/>
      <c r="Q33" s="16"/>
      <c r="R33" s="16"/>
      <c r="S33" s="16"/>
      <c r="T33" s="16"/>
      <c r="U33" s="16"/>
      <c r="V33" s="16"/>
      <c r="W33" s="16"/>
      <c r="X33" s="16"/>
      <c r="Y33" s="16"/>
    </row>
    <row r="34" spans="1:25" s="32" customFormat="1" ht="66.75" customHeight="1" x14ac:dyDescent="0.2">
      <c r="A34" s="436"/>
      <c r="B34" s="436"/>
      <c r="C34" s="426"/>
      <c r="D34" s="426"/>
      <c r="E34" s="183" t="str">
        <f>'PAI - ODS'!E35</f>
        <v>3. Elaborar los mapas de ruido ambiental de municipios priorizados.</v>
      </c>
      <c r="F34" s="266" t="str">
        <f>'PAI - ODS'!F35</f>
        <v>Mapa</v>
      </c>
      <c r="G34" s="266" t="str">
        <f>'PAI - ODS'!G35</f>
        <v>Mapas de ruido Elaborados</v>
      </c>
      <c r="H34" s="192"/>
      <c r="I34" s="191"/>
      <c r="J34" s="191"/>
      <c r="K34" s="191"/>
      <c r="L34" s="191"/>
      <c r="M34" s="191"/>
      <c r="N34" s="193"/>
      <c r="O34" s="193"/>
      <c r="P34" s="236"/>
      <c r="Q34" s="236"/>
      <c r="R34" s="236"/>
      <c r="S34" s="236"/>
      <c r="T34" s="236"/>
      <c r="U34" s="236"/>
      <c r="V34" s="236"/>
      <c r="W34" s="236"/>
      <c r="X34" s="236"/>
      <c r="Y34" s="236"/>
    </row>
    <row r="35" spans="1:25" ht="44.25" customHeight="1" x14ac:dyDescent="0.2">
      <c r="A35" s="436"/>
      <c r="B35" s="436"/>
      <c r="C35" s="426"/>
      <c r="D35" s="426"/>
      <c r="E35" s="183" t="str">
        <f>'PAI - ODS'!E36</f>
        <v>4. Formular el plan de descontaminación de ruido de municipios priorizados.</v>
      </c>
      <c r="F35" s="266" t="str">
        <f>'PAI - ODS'!F36</f>
        <v xml:space="preserve">Plan </v>
      </c>
      <c r="G35" s="266" t="str">
        <f>'PAI - ODS'!G36</f>
        <v>Plan formulado</v>
      </c>
      <c r="H35" s="192"/>
      <c r="I35" s="157"/>
      <c r="J35" s="191"/>
      <c r="K35" s="157"/>
      <c r="L35" s="191"/>
      <c r="M35" s="157"/>
      <c r="N35" s="193"/>
      <c r="O35" s="154"/>
      <c r="P35" s="238"/>
      <c r="Q35" s="7"/>
      <c r="R35" s="7"/>
      <c r="S35" s="7"/>
      <c r="T35" s="7"/>
      <c r="U35" s="7"/>
      <c r="V35" s="7"/>
      <c r="W35" s="7"/>
      <c r="X35" s="7"/>
      <c r="Y35" s="7"/>
    </row>
    <row r="36" spans="1:25" ht="67.5" customHeight="1" x14ac:dyDescent="0.2">
      <c r="A36" s="436"/>
      <c r="B36" s="436"/>
      <c r="C36" s="426"/>
      <c r="D36" s="426"/>
      <c r="E36" s="420" t="str">
        <f>'PAI - ODS'!E37</f>
        <v>5. Realizar seguimiento a acciones del plan de descontaminación por ruido en municipios priorizados.</v>
      </c>
      <c r="F36" s="420" t="str">
        <f>'PAI - ODS'!F37</f>
        <v>Informes</v>
      </c>
      <c r="G36" s="420" t="str">
        <f>'PAI - ODS'!G37</f>
        <v xml:space="preserve">Informe anual de seguimiento </v>
      </c>
      <c r="H36" s="192"/>
      <c r="I36" s="157"/>
      <c r="J36" s="191"/>
      <c r="K36" s="157"/>
      <c r="L36" s="191"/>
      <c r="M36" s="157"/>
      <c r="N36" s="193"/>
      <c r="O36" s="154"/>
      <c r="P36" s="39" t="s">
        <v>1281</v>
      </c>
      <c r="Q36" s="30" t="s">
        <v>180</v>
      </c>
      <c r="R36" s="30" t="s">
        <v>181</v>
      </c>
      <c r="S36" s="30" t="s">
        <v>77</v>
      </c>
      <c r="T36" s="30" t="s">
        <v>140</v>
      </c>
      <c r="U36" s="30" t="s">
        <v>182</v>
      </c>
      <c r="V36" s="30"/>
      <c r="W36" s="30"/>
      <c r="X36" s="30" t="s">
        <v>183</v>
      </c>
      <c r="Y36" s="30" t="s">
        <v>129</v>
      </c>
    </row>
    <row r="37" spans="1:25" ht="44.25" customHeight="1" x14ac:dyDescent="0.2">
      <c r="A37" s="436"/>
      <c r="B37" s="436"/>
      <c r="C37" s="426"/>
      <c r="D37" s="426"/>
      <c r="E37" s="432"/>
      <c r="F37" s="432"/>
      <c r="G37" s="432"/>
      <c r="H37" s="192"/>
      <c r="I37" s="157"/>
      <c r="J37" s="191"/>
      <c r="K37" s="157"/>
      <c r="L37" s="191"/>
      <c r="M37" s="157"/>
      <c r="N37" s="193"/>
      <c r="O37" s="154"/>
      <c r="P37" s="39" t="s">
        <v>1282</v>
      </c>
      <c r="Q37" s="30" t="s">
        <v>185</v>
      </c>
      <c r="R37" s="30" t="s">
        <v>186</v>
      </c>
      <c r="S37" s="30" t="s">
        <v>77</v>
      </c>
      <c r="T37" s="30" t="s">
        <v>138</v>
      </c>
      <c r="U37" s="30"/>
      <c r="V37" s="30"/>
      <c r="W37" s="30"/>
      <c r="X37" s="30" t="s">
        <v>187</v>
      </c>
      <c r="Y37" s="30" t="s">
        <v>129</v>
      </c>
    </row>
    <row r="38" spans="1:25" ht="60" customHeight="1" x14ac:dyDescent="0.2">
      <c r="A38" s="436"/>
      <c r="B38" s="436"/>
      <c r="C38" s="426"/>
      <c r="D38" s="426"/>
      <c r="E38" s="421"/>
      <c r="F38" s="421"/>
      <c r="G38" s="421"/>
      <c r="H38" s="191"/>
      <c r="I38" s="155"/>
      <c r="J38" s="191"/>
      <c r="K38" s="155"/>
      <c r="L38" s="191"/>
      <c r="M38" s="155"/>
      <c r="N38" s="191"/>
      <c r="O38" s="154"/>
      <c r="P38" s="39" t="s">
        <v>1256</v>
      </c>
      <c r="Q38" s="30" t="s">
        <v>1260</v>
      </c>
      <c r="R38" s="30" t="s">
        <v>1257</v>
      </c>
      <c r="S38" s="30" t="s">
        <v>77</v>
      </c>
      <c r="T38" s="30" t="s">
        <v>1258</v>
      </c>
      <c r="U38" s="30" t="s">
        <v>1259</v>
      </c>
      <c r="V38" s="30"/>
      <c r="W38" s="30"/>
      <c r="X38" s="30"/>
      <c r="Y38" s="30" t="s">
        <v>129</v>
      </c>
    </row>
    <row r="39" spans="1:25" ht="55.5" customHeight="1" x14ac:dyDescent="0.2">
      <c r="A39" s="436"/>
      <c r="B39" s="436"/>
      <c r="C39" s="426"/>
      <c r="D39" s="426"/>
      <c r="E39" s="184" t="str">
        <f>'PAI - ODS'!E38</f>
        <v>6. Regular solicitudes presentadas por emisiones atmosféricas de fuentes fijas.</v>
      </c>
      <c r="F39" s="267" t="str">
        <f>'PAI - ODS'!F38</f>
        <v>Número</v>
      </c>
      <c r="G39" s="267" t="str">
        <f>'PAI - ODS'!G38</f>
        <v>Número de solicitudes Tramitadas</v>
      </c>
      <c r="H39" s="191"/>
      <c r="I39" s="155"/>
      <c r="J39" s="191"/>
      <c r="K39" s="155"/>
      <c r="L39" s="191"/>
      <c r="M39" s="155"/>
      <c r="N39" s="192"/>
      <c r="O39" s="154"/>
      <c r="P39" s="238"/>
      <c r="Q39" s="7"/>
      <c r="R39" s="7"/>
      <c r="S39" s="7"/>
      <c r="T39" s="7"/>
      <c r="U39" s="7"/>
      <c r="V39" s="7"/>
      <c r="W39" s="7"/>
      <c r="X39" s="7"/>
      <c r="Y39" s="7"/>
    </row>
    <row r="40" spans="1:25" ht="42" customHeight="1" x14ac:dyDescent="0.2">
      <c r="A40" s="436"/>
      <c r="B40" s="436"/>
      <c r="C40" s="426"/>
      <c r="D40" s="426"/>
      <c r="E40" s="184" t="str">
        <f>'PAI - ODS'!E39</f>
        <v>7. Realizar control y seguimiento a las emisiones atmosféricas generadas por fuentes fijas, definidas en el programa anual.</v>
      </c>
      <c r="F40" s="267" t="str">
        <f>'PAI - ODS'!F39</f>
        <v>Porcentaje</v>
      </c>
      <c r="G40" s="267" t="str">
        <f>'PAI - ODS'!G39</f>
        <v xml:space="preserve">% de ejecución programa anual </v>
      </c>
      <c r="H40" s="191"/>
      <c r="I40" s="155"/>
      <c r="J40" s="191"/>
      <c r="K40" s="155"/>
      <c r="L40" s="191"/>
      <c r="M40" s="155"/>
      <c r="N40" s="192"/>
      <c r="O40" s="154"/>
      <c r="P40" s="237"/>
      <c r="Q40" s="16"/>
      <c r="R40" s="16"/>
      <c r="S40" s="16"/>
      <c r="T40" s="16"/>
      <c r="U40" s="16"/>
      <c r="V40" s="16"/>
      <c r="W40" s="16"/>
      <c r="X40" s="16"/>
      <c r="Y40" s="16"/>
    </row>
    <row r="41" spans="1:25" ht="49.5" customHeight="1" x14ac:dyDescent="0.2">
      <c r="A41" s="436"/>
      <c r="B41" s="436"/>
      <c r="C41" s="426"/>
      <c r="D41" s="426"/>
      <c r="E41" s="184" t="str">
        <f>'PAI - ODS'!E40</f>
        <v>8. Realizar operativos de control  a emisiones de gases por fuentes móviles.</v>
      </c>
      <c r="F41" s="267" t="str">
        <f>'PAI - ODS'!F40</f>
        <v>Número</v>
      </c>
      <c r="G41" s="267" t="str">
        <f>'PAI - ODS'!G40</f>
        <v xml:space="preserve">Número de Operativos </v>
      </c>
      <c r="H41" s="191"/>
      <c r="I41" s="155"/>
      <c r="J41" s="191"/>
      <c r="K41" s="155"/>
      <c r="L41" s="191"/>
      <c r="M41" s="155"/>
      <c r="N41" s="192"/>
      <c r="O41" s="154"/>
      <c r="P41" s="238"/>
      <c r="Q41" s="7"/>
      <c r="R41" s="7"/>
      <c r="S41" s="7"/>
      <c r="T41" s="7"/>
      <c r="U41" s="7"/>
      <c r="V41" s="7"/>
      <c r="W41" s="7"/>
      <c r="X41" s="7"/>
      <c r="Y41" s="7"/>
    </row>
    <row r="42" spans="1:25" ht="40.5" customHeight="1" x14ac:dyDescent="0.2">
      <c r="A42" s="436"/>
      <c r="B42" s="436"/>
      <c r="C42" s="426"/>
      <c r="D42" s="426"/>
      <c r="E42" s="184" t="str">
        <f>'PAI - ODS'!E41</f>
        <v>9. Realizar acciones para la evaluación de actividades que generen olores ofensivos</v>
      </c>
      <c r="F42" s="267" t="str">
        <f>'PAI - ODS'!F41</f>
        <v>Porcentaje</v>
      </c>
      <c r="G42" s="267" t="str">
        <f>'PAI - ODS'!G41</f>
        <v>% de acciones para evalaucion</v>
      </c>
      <c r="H42" s="191"/>
      <c r="I42" s="155"/>
      <c r="J42" s="191"/>
      <c r="K42" s="155"/>
      <c r="L42" s="191"/>
      <c r="M42" s="155"/>
      <c r="N42" s="192"/>
      <c r="O42" s="154"/>
      <c r="P42" s="238"/>
      <c r="Q42" s="7"/>
      <c r="R42" s="7"/>
      <c r="S42" s="7"/>
      <c r="T42" s="7"/>
      <c r="U42" s="7"/>
      <c r="V42" s="7"/>
      <c r="W42" s="7"/>
      <c r="X42" s="7"/>
      <c r="Y42" s="7"/>
    </row>
    <row r="43" spans="1:25" ht="43.5" customHeight="1" x14ac:dyDescent="0.2">
      <c r="A43" s="436"/>
      <c r="B43" s="436"/>
      <c r="C43" s="426"/>
      <c r="D43" s="426"/>
      <c r="E43" s="184" t="str">
        <f>'PAI - ODS'!E42</f>
        <v>10. Asesorar y acompañar acciones para la gestión integral de los residuos sólidos en los 12 municipios del departamento del Quindío, según programa operativo anual.</v>
      </c>
      <c r="F43" s="267" t="str">
        <f>'PAI - ODS'!F42</f>
        <v>Programa</v>
      </c>
      <c r="G43" s="267" t="str">
        <f>'PAI - ODS'!G42</f>
        <v>Programa operativo anual ejecutado</v>
      </c>
      <c r="H43" s="191"/>
      <c r="I43" s="155"/>
      <c r="J43" s="191"/>
      <c r="K43" s="155"/>
      <c r="L43" s="191"/>
      <c r="M43" s="155"/>
      <c r="N43" s="192"/>
      <c r="O43" s="154"/>
      <c r="P43" s="238"/>
      <c r="Q43" s="7"/>
      <c r="R43" s="7"/>
      <c r="S43" s="7"/>
      <c r="T43" s="7"/>
      <c r="U43" s="7"/>
      <c r="V43" s="7"/>
      <c r="W43" s="7"/>
      <c r="X43" s="7"/>
      <c r="Y43" s="7"/>
    </row>
    <row r="44" spans="1:25" ht="42.75" customHeight="1" x14ac:dyDescent="0.2">
      <c r="A44" s="436"/>
      <c r="B44" s="436"/>
      <c r="C44" s="426"/>
      <c r="D44" s="426"/>
      <c r="E44" s="184" t="str">
        <f>'PAI - ODS'!E43</f>
        <v>11. Promover la implementación de la política ambiental para la gestión integral de los residuos peligrosos, según acciones definidas en el plan operativo anual.</v>
      </c>
      <c r="F44" s="267" t="str">
        <f>'PAI - ODS'!F43</f>
        <v>Plan</v>
      </c>
      <c r="G44" s="267" t="str">
        <f>'PAI - ODS'!G43</f>
        <v>Plan operativo ejecutado</v>
      </c>
      <c r="H44" s="191"/>
      <c r="I44" s="155"/>
      <c r="J44" s="191"/>
      <c r="K44" s="155"/>
      <c r="L44" s="191"/>
      <c r="M44" s="155"/>
      <c r="N44" s="192"/>
      <c r="O44" s="154"/>
      <c r="P44" s="236"/>
      <c r="Q44" s="16"/>
      <c r="R44" s="16"/>
      <c r="S44" s="16"/>
      <c r="T44" s="16"/>
      <c r="U44" s="16"/>
      <c r="V44" s="16"/>
      <c r="W44" s="16"/>
      <c r="X44" s="16"/>
      <c r="Y44" s="16"/>
    </row>
    <row r="45" spans="1:25" ht="42.75" customHeight="1" x14ac:dyDescent="0.2">
      <c r="A45" s="436"/>
      <c r="B45" s="436"/>
      <c r="C45" s="426"/>
      <c r="D45" s="426"/>
      <c r="E45" s="422" t="str">
        <f>'PAI - ODS'!E44</f>
        <v>12. Realizar acciones de control y seguimiento al manejo y disposición final de los residuos sólidos, definidas en el programa anual.</v>
      </c>
      <c r="F45" s="422" t="str">
        <f>'PAI - ODS'!F44</f>
        <v>Porcentaje</v>
      </c>
      <c r="G45" s="422" t="str">
        <f>'PAI - ODS'!G44</f>
        <v xml:space="preserve">% de ejecución programa anual </v>
      </c>
      <c r="H45" s="191"/>
      <c r="I45" s="155"/>
      <c r="J45" s="191"/>
      <c r="K45" s="155"/>
      <c r="L45" s="191"/>
      <c r="M45" s="155"/>
      <c r="N45" s="192"/>
      <c r="O45" s="154"/>
      <c r="P45" s="39" t="s">
        <v>1252</v>
      </c>
      <c r="Q45" s="30" t="s">
        <v>1253</v>
      </c>
      <c r="R45" s="30" t="s">
        <v>123</v>
      </c>
      <c r="S45" s="30" t="s">
        <v>77</v>
      </c>
      <c r="T45" s="30" t="s">
        <v>1254</v>
      </c>
      <c r="U45" s="30" t="s">
        <v>1245</v>
      </c>
      <c r="V45" s="30" t="s">
        <v>1348</v>
      </c>
      <c r="W45" s="30" t="s">
        <v>1349</v>
      </c>
      <c r="X45" s="30" t="s">
        <v>1245</v>
      </c>
      <c r="Y45" s="33" t="s">
        <v>1350</v>
      </c>
    </row>
    <row r="46" spans="1:25" ht="42.75" customHeight="1" x14ac:dyDescent="0.2">
      <c r="A46" s="436"/>
      <c r="B46" s="436"/>
      <c r="C46" s="426"/>
      <c r="D46" s="426"/>
      <c r="E46" s="423"/>
      <c r="F46" s="423"/>
      <c r="G46" s="423"/>
      <c r="H46" s="191"/>
      <c r="I46" s="155"/>
      <c r="J46" s="191"/>
      <c r="K46" s="155"/>
      <c r="L46" s="191"/>
      <c r="M46" s="155"/>
      <c r="N46" s="192"/>
      <c r="O46" s="154"/>
      <c r="P46" s="39" t="s">
        <v>1251</v>
      </c>
      <c r="Q46" s="30" t="s">
        <v>1253</v>
      </c>
      <c r="R46" s="30" t="s">
        <v>124</v>
      </c>
      <c r="S46" s="30" t="s">
        <v>77</v>
      </c>
      <c r="T46" s="30" t="s">
        <v>1246</v>
      </c>
      <c r="U46" s="30" t="s">
        <v>1247</v>
      </c>
      <c r="V46" s="30" t="s">
        <v>1351</v>
      </c>
      <c r="W46" s="30" t="s">
        <v>1352</v>
      </c>
      <c r="X46" s="30" t="s">
        <v>1247</v>
      </c>
      <c r="Y46" s="33" t="s">
        <v>1353</v>
      </c>
    </row>
    <row r="47" spans="1:25" ht="67.5" customHeight="1" x14ac:dyDescent="0.2">
      <c r="A47" s="436"/>
      <c r="B47" s="436"/>
      <c r="C47" s="426"/>
      <c r="D47" s="426"/>
      <c r="E47" s="423"/>
      <c r="F47" s="423"/>
      <c r="G47" s="423"/>
      <c r="H47" s="191"/>
      <c r="I47" s="155"/>
      <c r="J47" s="191"/>
      <c r="K47" s="155"/>
      <c r="L47" s="191"/>
      <c r="M47" s="155"/>
      <c r="N47" s="192"/>
      <c r="O47" s="154"/>
      <c r="P47" s="39" t="s">
        <v>1250</v>
      </c>
      <c r="Q47" s="30" t="s">
        <v>1224</v>
      </c>
      <c r="R47" s="30" t="s">
        <v>125</v>
      </c>
      <c r="S47" s="30" t="s">
        <v>77</v>
      </c>
      <c r="T47" s="30" t="s">
        <v>1248</v>
      </c>
      <c r="U47" s="30" t="s">
        <v>1249</v>
      </c>
      <c r="V47" s="30" t="s">
        <v>1355</v>
      </c>
      <c r="W47" s="30" t="s">
        <v>1356</v>
      </c>
      <c r="X47" s="30" t="s">
        <v>1249</v>
      </c>
      <c r="Y47" s="33" t="s">
        <v>1357</v>
      </c>
    </row>
    <row r="48" spans="1:25" ht="71.25" customHeight="1" x14ac:dyDescent="0.2">
      <c r="A48" s="436"/>
      <c r="B48" s="436"/>
      <c r="C48" s="426"/>
      <c r="D48" s="426"/>
      <c r="E48" s="423"/>
      <c r="F48" s="423"/>
      <c r="G48" s="423"/>
      <c r="H48" s="191"/>
      <c r="I48" s="155"/>
      <c r="J48" s="191"/>
      <c r="K48" s="155"/>
      <c r="L48" s="191"/>
      <c r="M48" s="155"/>
      <c r="N48" s="192"/>
      <c r="O48" s="154"/>
      <c r="P48" s="39" t="s">
        <v>131</v>
      </c>
      <c r="Q48" s="30" t="s">
        <v>132</v>
      </c>
      <c r="R48" s="30" t="s">
        <v>133</v>
      </c>
      <c r="S48" s="30" t="s">
        <v>77</v>
      </c>
      <c r="T48" s="30" t="s">
        <v>134</v>
      </c>
      <c r="U48" s="30" t="s">
        <v>135</v>
      </c>
      <c r="V48" s="30"/>
      <c r="W48" s="30"/>
      <c r="X48" s="30" t="s">
        <v>136</v>
      </c>
      <c r="Y48" s="33" t="s">
        <v>1354</v>
      </c>
    </row>
    <row r="49" spans="1:25" ht="93.75" customHeight="1" x14ac:dyDescent="0.2">
      <c r="A49" s="436"/>
      <c r="B49" s="436"/>
      <c r="C49" s="426"/>
      <c r="D49" s="426"/>
      <c r="E49" s="423"/>
      <c r="F49" s="423"/>
      <c r="G49" s="423"/>
      <c r="H49" s="191"/>
      <c r="I49" s="155"/>
      <c r="J49" s="191"/>
      <c r="K49" s="155"/>
      <c r="L49" s="191"/>
      <c r="M49" s="155"/>
      <c r="N49" s="192"/>
      <c r="O49" s="154"/>
      <c r="P49" s="39" t="s">
        <v>1284</v>
      </c>
      <c r="Q49" s="30" t="s">
        <v>188</v>
      </c>
      <c r="R49" s="30" t="s">
        <v>189</v>
      </c>
      <c r="S49" s="30" t="s">
        <v>77</v>
      </c>
      <c r="T49" s="30" t="s">
        <v>141</v>
      </c>
      <c r="U49" s="30"/>
      <c r="V49" s="30"/>
      <c r="W49" s="30"/>
      <c r="X49" s="30" t="s">
        <v>190</v>
      </c>
      <c r="Y49" s="30" t="s">
        <v>130</v>
      </c>
    </row>
    <row r="50" spans="1:25" s="32" customFormat="1" ht="66.75" customHeight="1" x14ac:dyDescent="0.2">
      <c r="A50" s="436"/>
      <c r="B50" s="436"/>
      <c r="C50" s="426"/>
      <c r="D50" s="426"/>
      <c r="E50" s="424"/>
      <c r="F50" s="424"/>
      <c r="G50" s="424"/>
      <c r="H50" s="191"/>
      <c r="I50" s="157"/>
      <c r="J50" s="191"/>
      <c r="K50" s="157"/>
      <c r="L50" s="191"/>
      <c r="M50" s="157"/>
      <c r="N50" s="192"/>
      <c r="O50" s="154"/>
      <c r="P50" s="39" t="s">
        <v>1294</v>
      </c>
      <c r="Q50" s="33" t="s">
        <v>210</v>
      </c>
      <c r="R50" s="33" t="s">
        <v>211</v>
      </c>
      <c r="S50" s="30" t="s">
        <v>77</v>
      </c>
      <c r="T50" s="30" t="s">
        <v>1255</v>
      </c>
      <c r="U50" s="30" t="s">
        <v>1358</v>
      </c>
      <c r="V50" s="30" t="s">
        <v>1359</v>
      </c>
      <c r="W50" s="30" t="s">
        <v>1360</v>
      </c>
      <c r="X50" s="33" t="s">
        <v>212</v>
      </c>
      <c r="Y50" s="33" t="s">
        <v>1361</v>
      </c>
    </row>
    <row r="51" spans="1:25" ht="84.75" customHeight="1" x14ac:dyDescent="0.2">
      <c r="A51" s="436"/>
      <c r="B51" s="436"/>
      <c r="C51" s="426"/>
      <c r="D51" s="426"/>
      <c r="E51" s="184" t="str">
        <f>'PAI - ODS'!E45</f>
        <v>13. Ejecutar acciones de regulación, control y seguimiento a la gestión integral de los residuos peligrosos – Respel, definidas en el programa anual.</v>
      </c>
      <c r="F51" s="267" t="str">
        <f>'PAI - ODS'!F45</f>
        <v>Porcentaje</v>
      </c>
      <c r="G51" s="267" t="str">
        <f>'PAI - ODS'!G45</f>
        <v xml:space="preserve">% de ejecución programa anual </v>
      </c>
      <c r="H51" s="191"/>
      <c r="I51" s="191"/>
      <c r="J51" s="191"/>
      <c r="K51" s="191"/>
      <c r="L51" s="191"/>
      <c r="M51" s="191"/>
      <c r="N51" s="191"/>
      <c r="O51" s="193"/>
      <c r="P51" s="29"/>
      <c r="Q51" s="233"/>
      <c r="R51" s="233"/>
      <c r="S51" s="233"/>
      <c r="T51" s="233"/>
      <c r="U51" s="233"/>
      <c r="V51" s="233"/>
      <c r="W51" s="233"/>
      <c r="X51" s="233"/>
      <c r="Y51" s="33"/>
    </row>
    <row r="52" spans="1:25" ht="97.5" customHeight="1" x14ac:dyDescent="0.2">
      <c r="A52" s="436"/>
      <c r="B52" s="436"/>
      <c r="C52" s="427"/>
      <c r="D52" s="427"/>
      <c r="E52" s="184" t="str">
        <f>'PAI - ODS'!E46</f>
        <v>14. Realizar acciones para el cumplimiento de la Política de Gestión Ambiental Urbana, definidas en el plan operativo anual.</v>
      </c>
      <c r="F52" s="267" t="str">
        <f>'PAI - ODS'!F46</f>
        <v>Plan</v>
      </c>
      <c r="G52" s="267" t="str">
        <f>'PAI - ODS'!G46</f>
        <v>Planes operativos anuales</v>
      </c>
      <c r="H52" s="191"/>
      <c r="I52" s="191"/>
      <c r="J52" s="191"/>
      <c r="K52" s="191"/>
      <c r="L52" s="191"/>
      <c r="M52" s="191"/>
      <c r="N52" s="191"/>
      <c r="O52" s="193"/>
      <c r="P52" s="29"/>
      <c r="Q52" s="233"/>
      <c r="R52" s="233"/>
      <c r="S52" s="233"/>
      <c r="T52" s="233"/>
      <c r="U52" s="233"/>
      <c r="V52" s="233"/>
      <c r="W52" s="233"/>
      <c r="X52" s="233"/>
      <c r="Y52" s="33"/>
    </row>
    <row r="53" spans="1:25" ht="97.5" customHeight="1" x14ac:dyDescent="0.2">
      <c r="A53" s="436"/>
      <c r="B53" s="436" t="s">
        <v>1366</v>
      </c>
      <c r="C53" s="436" t="s">
        <v>1367</v>
      </c>
      <c r="D53" s="425"/>
      <c r="E53" s="184" t="str">
        <f>'PAI - ODS'!E47</f>
        <v>1. Ejecutar medidas de vigilancia, control y manejo de las especies invasoras  o introducidas (fauna y flora), definidas en el plan operativo anual.</v>
      </c>
      <c r="F53" s="267" t="str">
        <f>'PAI - ODS'!F47</f>
        <v>Plan</v>
      </c>
      <c r="G53" s="267" t="str">
        <f>'PAI - ODS'!G47</f>
        <v xml:space="preserve">Planes operativos </v>
      </c>
      <c r="H53" s="191"/>
      <c r="I53" s="157"/>
      <c r="J53" s="191"/>
      <c r="K53" s="157"/>
      <c r="L53" s="191"/>
      <c r="M53" s="157"/>
      <c r="N53" s="192"/>
      <c r="O53" s="154"/>
      <c r="P53" s="239"/>
      <c r="Q53" s="147"/>
      <c r="R53" s="147"/>
      <c r="S53" s="147"/>
      <c r="T53" s="147"/>
      <c r="U53" s="147"/>
      <c r="V53" s="147"/>
      <c r="W53" s="147"/>
      <c r="X53" s="147"/>
      <c r="Y53" s="147"/>
    </row>
    <row r="54" spans="1:25" ht="97.5" customHeight="1" x14ac:dyDescent="0.2">
      <c r="A54" s="436"/>
      <c r="B54" s="436"/>
      <c r="C54" s="436"/>
      <c r="D54" s="425"/>
      <c r="E54" s="184" t="str">
        <f>'PAI - ODS'!E48</f>
        <v>2. Formular y actualizar planes de manejo o estrategias de conservación de las especies de diversidad biológica.</v>
      </c>
      <c r="F54" s="267" t="str">
        <f>'PAI - ODS'!F48</f>
        <v>Plan</v>
      </c>
      <c r="G54" s="267" t="str">
        <f>'PAI - ODS'!G48</f>
        <v>Planes de manejo o estrategias de conservación formulados</v>
      </c>
      <c r="H54" s="234"/>
      <c r="I54" s="234"/>
      <c r="J54" s="234"/>
      <c r="K54" s="234"/>
      <c r="L54" s="234"/>
      <c r="M54" s="234"/>
      <c r="N54" s="194"/>
      <c r="O54" s="193"/>
      <c r="P54" s="39"/>
      <c r="Q54" s="33"/>
      <c r="R54" s="33"/>
      <c r="S54" s="33"/>
      <c r="T54" s="33"/>
      <c r="U54" s="33"/>
      <c r="V54" s="33"/>
      <c r="W54" s="33"/>
      <c r="X54" s="37"/>
      <c r="Y54" s="33"/>
    </row>
    <row r="55" spans="1:25" ht="97.5" customHeight="1" x14ac:dyDescent="0.2">
      <c r="A55" s="436"/>
      <c r="B55" s="436"/>
      <c r="C55" s="436"/>
      <c r="D55" s="425"/>
      <c r="E55" s="184" t="str">
        <f>'PAI - ODS'!E49</f>
        <v>3. Implementar actividades de monitoreo de las especies de diversidad biológica en las cuatro zonas de vida del departamento.</v>
      </c>
      <c r="F55" s="267" t="str">
        <f>'PAI - ODS'!F49</f>
        <v>Número</v>
      </c>
      <c r="G55" s="267" t="str">
        <f>'PAI - ODS'!G49</f>
        <v>Especies en zonas de vida con actividades de monitoreo</v>
      </c>
      <c r="H55" s="234"/>
      <c r="I55" s="234"/>
      <c r="J55" s="234"/>
      <c r="K55" s="234"/>
      <c r="L55" s="234"/>
      <c r="M55" s="234"/>
      <c r="N55" s="195"/>
      <c r="O55" s="193"/>
      <c r="P55" s="39"/>
      <c r="Q55" s="33"/>
      <c r="R55" s="33"/>
      <c r="S55" s="33"/>
      <c r="T55" s="33"/>
      <c r="U55" s="33"/>
      <c r="V55" s="33"/>
      <c r="W55" s="33"/>
      <c r="X55" s="33"/>
      <c r="Y55" s="33"/>
    </row>
    <row r="56" spans="1:25" ht="97.5" customHeight="1" x14ac:dyDescent="0.2">
      <c r="A56" s="436"/>
      <c r="B56" s="436"/>
      <c r="C56" s="436"/>
      <c r="D56" s="425"/>
      <c r="E56" s="184" t="str">
        <f>'PAI - ODS'!E50</f>
        <v>4. Ejecutar acciones de los planes de manejo y de las estrategias de conservación de fauna y flora silvestres.</v>
      </c>
      <c r="F56" s="267" t="str">
        <f>'PAI - ODS'!F50</f>
        <v>Plan</v>
      </c>
      <c r="G56" s="267" t="str">
        <f>'PAI - ODS'!G50</f>
        <v>Planes de manejo y estrategias de conservación ejecutadas</v>
      </c>
      <c r="H56" s="234"/>
      <c r="I56" s="234"/>
      <c r="J56" s="234"/>
      <c r="K56" s="234"/>
      <c r="L56" s="234"/>
      <c r="M56" s="234"/>
      <c r="N56" s="195"/>
      <c r="O56" s="193"/>
      <c r="P56" s="39"/>
      <c r="Q56" s="33"/>
      <c r="R56" s="33"/>
      <c r="S56" s="33"/>
      <c r="T56" s="33"/>
      <c r="U56" s="33"/>
      <c r="V56" s="33"/>
      <c r="W56" s="33"/>
      <c r="X56" s="33"/>
      <c r="Y56" s="33"/>
    </row>
    <row r="57" spans="1:25" ht="97.5" customHeight="1" x14ac:dyDescent="0.2">
      <c r="A57" s="436"/>
      <c r="B57" s="436"/>
      <c r="C57" s="436"/>
      <c r="D57" s="425"/>
      <c r="E57" s="184" t="str">
        <f>'PAI - ODS'!E51</f>
        <v>5. Generar información técnica de conflictos relacionados con fauna silvestre.</v>
      </c>
      <c r="F57" s="267" t="str">
        <f>'PAI - ODS'!F51</f>
        <v>Número</v>
      </c>
      <c r="G57" s="267" t="str">
        <f>'PAI - ODS'!G51</f>
        <v>Número de documentos</v>
      </c>
      <c r="H57" s="234"/>
      <c r="I57" s="234"/>
      <c r="J57" s="234"/>
      <c r="K57" s="234"/>
      <c r="L57" s="234"/>
      <c r="M57" s="234"/>
      <c r="N57" s="195"/>
      <c r="O57" s="193"/>
      <c r="P57" s="236"/>
      <c r="Q57" s="16"/>
      <c r="R57" s="16"/>
      <c r="S57" s="16"/>
      <c r="T57" s="16"/>
      <c r="U57" s="16"/>
      <c r="V57" s="16"/>
      <c r="W57" s="16"/>
      <c r="X57" s="16"/>
      <c r="Y57" s="16"/>
    </row>
    <row r="58" spans="1:25" ht="97.5" customHeight="1" x14ac:dyDescent="0.2">
      <c r="A58" s="436"/>
      <c r="B58" s="436"/>
      <c r="C58" s="436"/>
      <c r="D58" s="425"/>
      <c r="E58" s="184" t="str">
        <f>'PAI - ODS'!E52</f>
        <v>6. Implementar acciones de gestión de conflictos relacionados con fauna silvestre, definidas en el plan operativo anual.</v>
      </c>
      <c r="F58" s="267" t="str">
        <f>'PAI - ODS'!F52</f>
        <v>Porcentaje</v>
      </c>
      <c r="G58" s="267" t="str">
        <f>'PAI - ODS'!G52</f>
        <v>% de ejecución de Plan operativo</v>
      </c>
      <c r="H58" s="234"/>
      <c r="I58" s="234"/>
      <c r="J58" s="234"/>
      <c r="K58" s="234"/>
      <c r="L58" s="234"/>
      <c r="M58" s="234"/>
      <c r="N58" s="195"/>
      <c r="O58" s="193"/>
      <c r="P58" s="236"/>
      <c r="Q58" s="16"/>
      <c r="R58" s="16"/>
      <c r="S58" s="16"/>
      <c r="T58" s="16"/>
      <c r="U58" s="16"/>
      <c r="V58" s="16"/>
      <c r="W58" s="16"/>
      <c r="X58" s="16"/>
      <c r="Y58" s="16"/>
    </row>
    <row r="59" spans="1:25" ht="97.5" customHeight="1" x14ac:dyDescent="0.2">
      <c r="A59" s="436"/>
      <c r="B59" s="436"/>
      <c r="C59" s="436" t="s">
        <v>1368</v>
      </c>
      <c r="D59" s="425"/>
      <c r="E59" s="184" t="str">
        <f>'PAI - ODS'!E53</f>
        <v>1. Administrar las áreas naturales protegidas regionales del SINAP declaradas en el departamento del Quindío, definidas en el plan operativo anual.</v>
      </c>
      <c r="F59" s="267" t="str">
        <f>'PAI - ODS'!F53</f>
        <v>Porcentaje</v>
      </c>
      <c r="G59" s="267" t="str">
        <f>'PAI - ODS'!G53</f>
        <v>% de ejecución plan operativo</v>
      </c>
      <c r="H59" s="234"/>
      <c r="I59" s="234"/>
      <c r="J59" s="234"/>
      <c r="K59" s="234"/>
      <c r="L59" s="234"/>
      <c r="M59" s="234"/>
      <c r="N59" s="195"/>
      <c r="O59" s="193"/>
      <c r="P59" s="236"/>
      <c r="Q59" s="16"/>
      <c r="R59" s="16"/>
      <c r="S59" s="16"/>
      <c r="T59" s="16"/>
      <c r="U59" s="16"/>
      <c r="V59" s="16"/>
      <c r="W59" s="16"/>
      <c r="X59" s="16"/>
      <c r="Y59" s="16"/>
    </row>
    <row r="60" spans="1:25" ht="97.5" customHeight="1" x14ac:dyDescent="0.2">
      <c r="A60" s="436"/>
      <c r="B60" s="436"/>
      <c r="C60" s="436"/>
      <c r="D60" s="425"/>
      <c r="E60" s="184" t="str">
        <f>'PAI - ODS'!E54</f>
        <v>2. Implementar acciones para el fortalecimiento de las estrategias complementarias de conservación (SIMAP, SIDAP, SIRAP) en el departamento del Quindío, definidas en el plan operativo anual.</v>
      </c>
      <c r="F60" s="267" t="str">
        <f>'PAI - ODS'!F54</f>
        <v>Porcentaje</v>
      </c>
      <c r="G60" s="267" t="str">
        <f>'PAI - ODS'!G54</f>
        <v>% de ejecución plan operativo</v>
      </c>
      <c r="H60" s="234"/>
      <c r="I60" s="234"/>
      <c r="J60" s="234"/>
      <c r="K60" s="234"/>
      <c r="L60" s="234"/>
      <c r="M60" s="234"/>
      <c r="N60" s="195"/>
      <c r="O60" s="193"/>
      <c r="P60" s="39" t="s">
        <v>1287</v>
      </c>
      <c r="Q60" s="33" t="s">
        <v>198</v>
      </c>
      <c r="R60" s="33" t="s">
        <v>199</v>
      </c>
      <c r="S60" s="13" t="s">
        <v>83</v>
      </c>
      <c r="T60" s="33" t="s">
        <v>142</v>
      </c>
      <c r="U60" s="33" t="s">
        <v>142</v>
      </c>
      <c r="V60" s="33"/>
      <c r="W60" s="33"/>
      <c r="X60" s="33" t="s">
        <v>200</v>
      </c>
      <c r="Y60" s="33" t="s">
        <v>143</v>
      </c>
    </row>
    <row r="61" spans="1:25" ht="97.5" customHeight="1" x14ac:dyDescent="0.2">
      <c r="A61" s="436"/>
      <c r="B61" s="436"/>
      <c r="C61" s="436"/>
      <c r="D61" s="425"/>
      <c r="E61" s="184" t="str">
        <f>'PAI - ODS'!E55</f>
        <v>3. Realizar apoyo técnico en las acciones de mantenimiento, preservación y restauración de los ecosistemas presentes en los predios adquiridos para la conservación de los recursos hídricos (art 111 de la Ley 99 de 1993).</v>
      </c>
      <c r="F61" s="267" t="str">
        <f>'PAI - ODS'!F55</f>
        <v>Número</v>
      </c>
      <c r="G61" s="267" t="str">
        <f>'PAI - ODS'!G55</f>
        <v>Entes territoriales con apoyo técnico</v>
      </c>
      <c r="H61" s="156"/>
      <c r="I61" s="156"/>
      <c r="J61" s="156"/>
      <c r="K61" s="156"/>
      <c r="L61" s="156"/>
      <c r="M61" s="156"/>
      <c r="N61" s="156"/>
      <c r="O61" s="154"/>
      <c r="P61" s="241"/>
      <c r="Q61" s="17"/>
      <c r="R61" s="17"/>
      <c r="S61" s="17"/>
      <c r="T61" s="23"/>
      <c r="U61" s="22"/>
      <c r="V61" s="22"/>
      <c r="W61" s="22"/>
      <c r="X61" s="17"/>
      <c r="Y61" s="17"/>
    </row>
    <row r="62" spans="1:25" ht="97.5" customHeight="1" x14ac:dyDescent="0.2">
      <c r="A62" s="436"/>
      <c r="B62" s="436"/>
      <c r="C62" s="436"/>
      <c r="D62" s="425"/>
      <c r="E62" s="184" t="str">
        <f>'PAI - ODS'!E56</f>
        <v xml:space="preserve">4. Realizar seguimiento técnico al cumplimiento del plan de manejo ambiental de los predios adquiridos para la conservación de los recursos hídricos (art 111 de la Ley 99 de 1993). </v>
      </c>
      <c r="F62" s="267" t="str">
        <f>'PAI - ODS'!F56</f>
        <v>Número</v>
      </c>
      <c r="G62" s="267" t="str">
        <f>'PAI - ODS'!G56</f>
        <v xml:space="preserve">Entes territoriales con seguimiento </v>
      </c>
      <c r="H62" s="156"/>
      <c r="I62" s="156"/>
      <c r="J62" s="156"/>
      <c r="K62" s="156"/>
      <c r="L62" s="156"/>
      <c r="M62" s="156"/>
      <c r="N62" s="156"/>
      <c r="O62" s="154"/>
      <c r="P62" s="241"/>
      <c r="Q62" s="17"/>
      <c r="R62" s="17"/>
      <c r="S62" s="17"/>
      <c r="T62" s="23"/>
      <c r="U62" s="22"/>
      <c r="V62" s="22"/>
      <c r="W62" s="22"/>
      <c r="X62" s="17"/>
      <c r="Y62" s="17"/>
    </row>
    <row r="63" spans="1:25" ht="97.5" customHeight="1" x14ac:dyDescent="0.2">
      <c r="A63" s="436"/>
      <c r="B63" s="436"/>
      <c r="C63" s="436"/>
      <c r="D63" s="425"/>
      <c r="E63" s="184" t="str">
        <f>'PAI - ODS'!E57</f>
        <v>5. Realizar acompañamiento técnico en la identificación, caracterización y definición predios sujetos a pago por servicios ambientales.</v>
      </c>
      <c r="F63" s="267" t="str">
        <f>'PAI - ODS'!F57</f>
        <v>Número</v>
      </c>
      <c r="G63" s="267" t="str">
        <f>'PAI - ODS'!G57</f>
        <v>Número de predios</v>
      </c>
      <c r="H63" s="156"/>
      <c r="I63" s="156"/>
      <c r="J63" s="156"/>
      <c r="K63" s="156"/>
      <c r="L63" s="156"/>
      <c r="M63" s="156"/>
      <c r="N63" s="156"/>
      <c r="O63" s="154"/>
      <c r="P63" s="241"/>
      <c r="Q63" s="17"/>
      <c r="R63" s="17"/>
      <c r="S63" s="17"/>
      <c r="T63" s="23"/>
      <c r="U63" s="22"/>
      <c r="V63" s="22"/>
      <c r="W63" s="22"/>
      <c r="X63" s="17"/>
      <c r="Y63" s="17"/>
    </row>
    <row r="64" spans="1:25" ht="97.5" customHeight="1" x14ac:dyDescent="0.2">
      <c r="A64" s="436"/>
      <c r="B64" s="436"/>
      <c r="C64" s="436"/>
      <c r="D64" s="425"/>
      <c r="E64" s="184" t="str">
        <f>'PAI - ODS'!E58</f>
        <v>6. Realizar acompañamiento técnico y apoyo en la implementación de acciones de la estrategia de pago por servicios ambientales, definidas en el plan operativo anual.</v>
      </c>
      <c r="F64" s="267" t="str">
        <f>'PAI - ODS'!F58</f>
        <v>Porcentaje</v>
      </c>
      <c r="G64" s="267" t="str">
        <f>'PAI - ODS'!G58</f>
        <v>% de ejecución plan operativo</v>
      </c>
      <c r="H64" s="156"/>
      <c r="I64" s="156"/>
      <c r="J64" s="156"/>
      <c r="K64" s="156"/>
      <c r="L64" s="156"/>
      <c r="M64" s="156"/>
      <c r="N64" s="156"/>
      <c r="O64" s="154"/>
      <c r="P64" s="241"/>
      <c r="Q64" s="17"/>
      <c r="R64" s="17"/>
      <c r="S64" s="17"/>
      <c r="T64" s="23"/>
      <c r="U64" s="22"/>
      <c r="V64" s="22"/>
      <c r="W64" s="22"/>
      <c r="X64" s="17"/>
      <c r="Y64" s="17"/>
    </row>
    <row r="65" spans="1:25" ht="97.5" customHeight="1" x14ac:dyDescent="0.2">
      <c r="A65" s="436"/>
      <c r="B65" s="436"/>
      <c r="C65" s="436" t="s">
        <v>1369</v>
      </c>
      <c r="D65" s="425"/>
      <c r="E65" s="184" t="str">
        <f>'PAI - ODS'!E59</f>
        <v>1. Ejecutar acciones de conservación y manejo en ecosistemas estratégicos (páramo Chilí Barragán y humedales) del departamento del Quindío, definidas en el plan operativo anual.</v>
      </c>
      <c r="F65" s="267" t="str">
        <f>'PAI - ODS'!F59</f>
        <v>Porcentaje</v>
      </c>
      <c r="G65" s="267" t="str">
        <f>'PAI - ODS'!G59</f>
        <v>% de ejecución del Plan operativo anual</v>
      </c>
      <c r="H65" s="156"/>
      <c r="I65" s="156"/>
      <c r="J65" s="156"/>
      <c r="K65" s="156"/>
      <c r="L65" s="156"/>
      <c r="M65" s="156"/>
      <c r="N65" s="156"/>
      <c r="O65" s="154"/>
      <c r="P65" s="29"/>
      <c r="Q65" s="233"/>
      <c r="R65" s="149"/>
      <c r="S65" s="13"/>
      <c r="T65" s="149"/>
      <c r="U65" s="148"/>
      <c r="V65" s="148"/>
      <c r="W65" s="148"/>
      <c r="X65" s="13"/>
      <c r="Y65" s="13"/>
    </row>
    <row r="66" spans="1:25" ht="97.5" customHeight="1" x14ac:dyDescent="0.2">
      <c r="A66" s="436"/>
      <c r="B66" s="436"/>
      <c r="C66" s="436"/>
      <c r="D66" s="425"/>
      <c r="E66" s="184" t="str">
        <f>'PAI - ODS'!E60</f>
        <v>2. Ejecutar acciones de conservación y manejo en ecosistemas estratégicos de páramo del departamento del Quindío, en cumplimiento a sentencias y fallos judiciales, definidas en el plan operativo anual.</v>
      </c>
      <c r="F66" s="267" t="str">
        <f>'PAI - ODS'!F60</f>
        <v>Porcentaje</v>
      </c>
      <c r="G66" s="267" t="str">
        <f>'PAI - ODS'!G60</f>
        <v>% de ejecución del Plan  operativo anual</v>
      </c>
      <c r="H66" s="156"/>
      <c r="I66" s="156"/>
      <c r="J66" s="156"/>
      <c r="K66" s="156"/>
      <c r="L66" s="156"/>
      <c r="M66" s="156"/>
      <c r="N66" s="156"/>
      <c r="O66" s="154"/>
      <c r="P66" s="39" t="s">
        <v>1288</v>
      </c>
      <c r="Q66" s="149" t="s">
        <v>1233</v>
      </c>
      <c r="R66" s="149" t="s">
        <v>82</v>
      </c>
      <c r="S66" s="149" t="s">
        <v>83</v>
      </c>
      <c r="T66" s="149" t="s">
        <v>84</v>
      </c>
      <c r="U66" s="149" t="s">
        <v>1232</v>
      </c>
      <c r="V66" s="149" t="s">
        <v>1326</v>
      </c>
      <c r="W66" s="149" t="s">
        <v>1327</v>
      </c>
      <c r="X66" s="149" t="s">
        <v>85</v>
      </c>
      <c r="Y66" s="149" t="s">
        <v>1328</v>
      </c>
    </row>
    <row r="67" spans="1:25" ht="97.5" customHeight="1" x14ac:dyDescent="0.2">
      <c r="A67" s="436"/>
      <c r="B67" s="436"/>
      <c r="C67" s="436"/>
      <c r="D67" s="425"/>
      <c r="E67" s="184" t="str">
        <f>'PAI - ODS'!E61</f>
        <v>3. Formular y ejecutar acciones de restauración ecológica (restauración, rehabilitación y recuperación) en el departamento del Quindío, según lineamientos del Plan Nacional de Restauración.</v>
      </c>
      <c r="F67" s="267" t="str">
        <f>'PAI - ODS'!F61</f>
        <v>Número</v>
      </c>
      <c r="G67" s="267" t="str">
        <f>'PAI - ODS'!G61</f>
        <v xml:space="preserve">Número de hectáreas </v>
      </c>
      <c r="H67" s="158"/>
      <c r="I67" s="158"/>
      <c r="J67" s="158"/>
      <c r="K67" s="158"/>
      <c r="L67" s="158"/>
      <c r="M67" s="158"/>
      <c r="N67" s="158"/>
      <c r="O67" s="154"/>
      <c r="P67" s="238"/>
      <c r="Q67" s="7"/>
      <c r="R67" s="7"/>
      <c r="S67" s="7"/>
      <c r="T67" s="7"/>
      <c r="U67" s="7"/>
      <c r="V67" s="7"/>
      <c r="W67" s="7"/>
      <c r="X67" s="7"/>
      <c r="Y67" s="7"/>
    </row>
    <row r="68" spans="1:25" ht="97.5" customHeight="1" x14ac:dyDescent="0.2">
      <c r="A68" s="436"/>
      <c r="B68" s="436"/>
      <c r="C68" s="436"/>
      <c r="D68" s="425"/>
      <c r="E68" s="422" t="str">
        <f>'PAI - ODS'!E62</f>
        <v>4. Ejecutar acciones de mantenimiento, monitoreo y divulgación dentro de los procesos de restauración ecológica (restauración, rehabilitación y recuperación) en el departamento del Quindío, según plan de mantenimiento.</v>
      </c>
      <c r="F68" s="422" t="str">
        <f>'PAI - ODS'!F62</f>
        <v>Porcentaje</v>
      </c>
      <c r="G68" s="422" t="str">
        <f>'PAI - ODS'!G62</f>
        <v xml:space="preserve">% de ejecución plan de mantenimiento </v>
      </c>
      <c r="H68" s="158"/>
      <c r="I68" s="158"/>
      <c r="J68" s="158"/>
      <c r="K68" s="158"/>
      <c r="L68" s="158"/>
      <c r="M68" s="158"/>
      <c r="N68" s="158"/>
      <c r="O68" s="154"/>
      <c r="P68" s="39" t="s">
        <v>1290</v>
      </c>
      <c r="Q68" s="149" t="s">
        <v>201</v>
      </c>
      <c r="R68" s="149" t="s">
        <v>1223</v>
      </c>
      <c r="S68" s="149" t="s">
        <v>77</v>
      </c>
      <c r="T68" s="149"/>
      <c r="U68" s="149" t="s">
        <v>144</v>
      </c>
      <c r="V68" s="149"/>
      <c r="W68" s="149"/>
      <c r="X68" s="149" t="s">
        <v>202</v>
      </c>
      <c r="Y68" s="149" t="s">
        <v>146</v>
      </c>
    </row>
    <row r="69" spans="1:25" ht="97.5" customHeight="1" x14ac:dyDescent="0.2">
      <c r="A69" s="436"/>
      <c r="B69" s="436"/>
      <c r="C69" s="436"/>
      <c r="D69" s="425"/>
      <c r="E69" s="424"/>
      <c r="F69" s="424"/>
      <c r="G69" s="424"/>
      <c r="H69" s="191"/>
      <c r="I69" s="155"/>
      <c r="J69" s="191"/>
      <c r="K69" s="155"/>
      <c r="L69" s="191"/>
      <c r="M69" s="155"/>
      <c r="N69" s="191"/>
      <c r="O69" s="154"/>
      <c r="P69" s="39" t="s">
        <v>1289</v>
      </c>
      <c r="Q69" s="149" t="s">
        <v>203</v>
      </c>
      <c r="R69" s="149" t="s">
        <v>204</v>
      </c>
      <c r="S69" s="149" t="s">
        <v>77</v>
      </c>
      <c r="T69" s="149" t="s">
        <v>78</v>
      </c>
      <c r="U69" s="149" t="s">
        <v>145</v>
      </c>
      <c r="V69" s="149" t="s">
        <v>1320</v>
      </c>
      <c r="W69" s="149" t="s">
        <v>1321</v>
      </c>
      <c r="X69" s="149" t="s">
        <v>205</v>
      </c>
      <c r="Y69" s="149" t="s">
        <v>1322</v>
      </c>
    </row>
    <row r="70" spans="1:25" ht="97.5" customHeight="1" x14ac:dyDescent="0.2">
      <c r="A70" s="436"/>
      <c r="B70" s="436"/>
      <c r="C70" s="436" t="s">
        <v>1370</v>
      </c>
      <c r="D70" s="425"/>
      <c r="E70" s="184" t="str">
        <f>'PAI - ODS'!E63</f>
        <v>1. Ejecutar el programa de control y seguimiento al tráfico ilegal de fauna silvestre de acuerdo con la estrategia nacional de control al tráfico ilegal de especies de diversidad biológica (CIFFIQ – Zona noroccidente).</v>
      </c>
      <c r="F70" s="267" t="str">
        <f>'PAI - ODS'!F63</f>
        <v>Programa</v>
      </c>
      <c r="G70" s="267" t="str">
        <f>'PAI - ODS'!G63</f>
        <v>Programa anual</v>
      </c>
      <c r="H70" s="191"/>
      <c r="I70" s="155"/>
      <c r="J70" s="191"/>
      <c r="K70" s="155"/>
      <c r="L70" s="191"/>
      <c r="M70" s="155"/>
      <c r="N70" s="192"/>
      <c r="O70" s="154"/>
      <c r="P70" s="238"/>
      <c r="Q70" s="7"/>
      <c r="R70" s="7"/>
      <c r="S70" s="7"/>
      <c r="T70" s="7"/>
      <c r="U70" s="7"/>
      <c r="V70" s="7"/>
      <c r="W70" s="7"/>
      <c r="X70" s="7"/>
      <c r="Y70" s="7"/>
    </row>
    <row r="71" spans="1:25" ht="97.5" customHeight="1" x14ac:dyDescent="0.2">
      <c r="A71" s="436"/>
      <c r="B71" s="436"/>
      <c r="C71" s="436"/>
      <c r="D71" s="425"/>
      <c r="E71" s="184" t="str">
        <f>'PAI - ODS'!E64</f>
        <v>2. Implementar medidas de control a especies exóticas, invasoras y en conflicto en el departamento del Quindío, definidas en el programa anual .</v>
      </c>
      <c r="F71" s="267" t="str">
        <f>'PAI - ODS'!F64</f>
        <v>Programa</v>
      </c>
      <c r="G71" s="267" t="str">
        <f>'PAI - ODS'!G64</f>
        <v>Programa anual</v>
      </c>
      <c r="H71" s="191"/>
      <c r="I71" s="155"/>
      <c r="J71" s="191"/>
      <c r="K71" s="155"/>
      <c r="L71" s="191"/>
      <c r="M71" s="155"/>
      <c r="N71" s="192"/>
      <c r="O71" s="154"/>
      <c r="P71" s="238"/>
      <c r="Q71" s="7"/>
      <c r="R71" s="7"/>
      <c r="S71" s="7"/>
      <c r="T71" s="7"/>
      <c r="U71" s="7"/>
      <c r="V71" s="7"/>
      <c r="W71" s="7"/>
      <c r="X71" s="7"/>
      <c r="Y71" s="7"/>
    </row>
    <row r="72" spans="1:25" ht="97.5" customHeight="1" x14ac:dyDescent="0.2">
      <c r="A72" s="436"/>
      <c r="B72" s="436"/>
      <c r="C72" s="436"/>
      <c r="D72" s="425"/>
      <c r="E72" s="184" t="str">
        <f>'PAI - ODS'!E65</f>
        <v>3. Ejecutar acciones definidas en la Resolución N° 2064 de 2010 en el posdecomiso de fauna silvestre (CAV), definidas en el programa anual.</v>
      </c>
      <c r="F72" s="267" t="str">
        <f>'PAI - ODS'!F65</f>
        <v>Porcentaje</v>
      </c>
      <c r="G72" s="267" t="str">
        <f>'PAI - ODS'!G65</f>
        <v>% de ejecución programa Anual</v>
      </c>
      <c r="H72" s="191"/>
      <c r="I72" s="124"/>
      <c r="J72" s="191"/>
      <c r="K72" s="124"/>
      <c r="L72" s="191"/>
      <c r="M72" s="124"/>
      <c r="N72" s="192"/>
      <c r="O72" s="154"/>
      <c r="P72" s="39"/>
      <c r="Q72" s="149"/>
      <c r="R72" s="149"/>
      <c r="S72" s="149"/>
      <c r="T72" s="149"/>
      <c r="U72" s="149"/>
      <c r="V72" s="149"/>
      <c r="W72" s="149"/>
      <c r="X72" s="149"/>
      <c r="Y72" s="149"/>
    </row>
    <row r="73" spans="1:25" ht="97.5" customHeight="1" x14ac:dyDescent="0.2">
      <c r="A73" s="436"/>
      <c r="B73" s="436"/>
      <c r="C73" s="436"/>
      <c r="D73" s="425"/>
      <c r="E73" s="184" t="str">
        <f>'PAI - ODS'!E66</f>
        <v>4. Regular y controlar los permisos de investigación científica en diversidad biológica, licencias ambientales de zoocría, permisos para diferentes tipos de caza de fauna silvestre e implementar tasa compensatoria por caza de fauna silvestre.</v>
      </c>
      <c r="F73" s="267" t="str">
        <f>'PAI - ODS'!F66</f>
        <v>Porcentaje</v>
      </c>
      <c r="G73" s="267" t="str">
        <f>'PAI - ODS'!G66</f>
        <v>% de cumplimiento de solicitaudes radicadas</v>
      </c>
      <c r="H73" s="191"/>
      <c r="I73" s="157"/>
      <c r="J73" s="191"/>
      <c r="K73" s="157"/>
      <c r="L73" s="191"/>
      <c r="M73" s="157"/>
      <c r="N73" s="192"/>
      <c r="O73" s="154"/>
      <c r="P73" s="242"/>
      <c r="Q73" s="232"/>
      <c r="R73" s="232"/>
      <c r="S73" s="232"/>
      <c r="T73" s="232"/>
      <c r="U73" s="232"/>
      <c r="V73" s="232"/>
      <c r="W73" s="232"/>
      <c r="X73" s="232"/>
      <c r="Y73" s="232"/>
    </row>
    <row r="74" spans="1:25" ht="97.5" customHeight="1" x14ac:dyDescent="0.2">
      <c r="A74" s="436"/>
      <c r="B74" s="436"/>
      <c r="C74" s="436"/>
      <c r="D74" s="425"/>
      <c r="E74" s="184" t="str">
        <f>'PAI - ODS'!E67</f>
        <v>5. Regular el uso y aprovechamiento de los productos forestales, maderables y no maderables en el departamento del Quindío.</v>
      </c>
      <c r="F74" s="267" t="str">
        <f>'PAI - ODS'!F67</f>
        <v>Porcentaje</v>
      </c>
      <c r="G74" s="267" t="str">
        <f>'PAI - ODS'!G67</f>
        <v>% de cumplimiento de trámites radicados</v>
      </c>
      <c r="H74" s="158"/>
      <c r="I74" s="158"/>
      <c r="J74" s="158"/>
      <c r="K74" s="158"/>
      <c r="L74" s="158"/>
      <c r="M74" s="158"/>
      <c r="N74" s="158"/>
      <c r="O74" s="154"/>
      <c r="P74" s="33" t="s">
        <v>1266</v>
      </c>
      <c r="Q74" s="149" t="s">
        <v>1269</v>
      </c>
      <c r="R74" s="149" t="s">
        <v>1267</v>
      </c>
      <c r="S74" s="149" t="s">
        <v>77</v>
      </c>
      <c r="T74" s="149" t="s">
        <v>1268</v>
      </c>
      <c r="U74" s="149" t="s">
        <v>1270</v>
      </c>
      <c r="V74" s="149"/>
      <c r="W74" s="149"/>
      <c r="X74" s="149"/>
      <c r="Y74" s="149" t="s">
        <v>1271</v>
      </c>
    </row>
    <row r="75" spans="1:25" ht="97.5" customHeight="1" x14ac:dyDescent="0.2">
      <c r="A75" s="436"/>
      <c r="B75" s="436"/>
      <c r="C75" s="436"/>
      <c r="D75" s="425"/>
      <c r="E75" s="184" t="str">
        <f>'PAI - ODS'!E68</f>
        <v>6. Elaborar y ejecutar el programa de control, seguimiento y vigilancia al uso, aprovechamiento, movilización y comercialización de los productos forestales maderables y no maderables, así como los de flora silvestre en el departamento del Quindío, definidas en el programa anual.</v>
      </c>
      <c r="F75" s="267" t="str">
        <f>'PAI - ODS'!F68</f>
        <v>Porcentaje</v>
      </c>
      <c r="G75" s="267" t="str">
        <f>'PAI - ODS'!G68</f>
        <v xml:space="preserve">% de cumplimiento al programa anual </v>
      </c>
      <c r="H75" s="191"/>
      <c r="I75" s="155"/>
      <c r="J75" s="191"/>
      <c r="K75" s="155"/>
      <c r="L75" s="191"/>
      <c r="M75" s="155"/>
      <c r="N75" s="193"/>
      <c r="O75" s="154"/>
      <c r="P75" s="33"/>
      <c r="Q75" s="149"/>
      <c r="R75" s="149"/>
      <c r="S75" s="149"/>
      <c r="T75" s="149"/>
      <c r="U75" s="149"/>
      <c r="V75" s="149"/>
      <c r="W75" s="149"/>
      <c r="X75" s="149"/>
      <c r="Y75" s="149"/>
    </row>
    <row r="76" spans="1:25" ht="97.5" customHeight="1" x14ac:dyDescent="0.2">
      <c r="A76" s="436"/>
      <c r="B76" s="436"/>
      <c r="C76" s="436"/>
      <c r="D76" s="425"/>
      <c r="E76" s="184" t="str">
        <f>'PAI - ODS'!E69</f>
        <v>7. Conocer el recurso natural bambú-guadua y sus servicios ecosistémicos en el departamento del Quindío.</v>
      </c>
      <c r="F76" s="267" t="str">
        <f>'PAI - ODS'!F69</f>
        <v>Porcentaje</v>
      </c>
      <c r="G76" s="267" t="str">
        <f>'PAI - ODS'!G69</f>
        <v>% Territorio evaluado</v>
      </c>
      <c r="H76" s="191"/>
      <c r="I76" s="155"/>
      <c r="J76" s="191"/>
      <c r="K76" s="155"/>
      <c r="L76" s="191"/>
      <c r="M76" s="155"/>
      <c r="N76" s="193"/>
      <c r="O76" s="154"/>
      <c r="P76" s="238"/>
      <c r="Q76" s="7"/>
      <c r="R76" s="7"/>
      <c r="S76" s="7"/>
      <c r="T76" s="7"/>
      <c r="U76" s="7"/>
      <c r="V76" s="7"/>
      <c r="W76" s="7"/>
      <c r="X76" s="7"/>
      <c r="Y76" s="149"/>
    </row>
    <row r="77" spans="1:25" ht="97.5" customHeight="1" x14ac:dyDescent="0.2">
      <c r="A77" s="436"/>
      <c r="B77" s="436"/>
      <c r="C77" s="436"/>
      <c r="D77" s="425"/>
      <c r="E77" s="184" t="str">
        <f>'PAI - ODS'!E70</f>
        <v>8. Fomentar el recurso natural bambú-guadua en el departamento del Quindío, según plan operativo anual.</v>
      </c>
      <c r="F77" s="267" t="str">
        <f>'PAI - ODS'!F70</f>
        <v>Plan</v>
      </c>
      <c r="G77" s="267" t="str">
        <f>'PAI - ODS'!G70</f>
        <v>Plan Operativo ejecutado</v>
      </c>
      <c r="H77" s="191"/>
      <c r="I77" s="155"/>
      <c r="J77" s="191"/>
      <c r="K77" s="155"/>
      <c r="L77" s="191"/>
      <c r="M77" s="155"/>
      <c r="N77" s="191"/>
      <c r="O77" s="154"/>
      <c r="P77" s="35"/>
      <c r="Q77" s="149"/>
      <c r="R77" s="149"/>
      <c r="S77" s="149"/>
      <c r="T77" s="149"/>
      <c r="U77" s="148"/>
      <c r="V77" s="148"/>
      <c r="W77" s="148"/>
      <c r="X77" s="148"/>
      <c r="Y77" s="149"/>
    </row>
    <row r="78" spans="1:25" ht="97.5" customHeight="1" x14ac:dyDescent="0.2">
      <c r="A78" s="436"/>
      <c r="B78" s="436"/>
      <c r="C78" s="436"/>
      <c r="D78" s="425"/>
      <c r="E78" s="184" t="str">
        <f>'PAI - ODS'!E71</f>
        <v>9. Desarrollar acciones técnicas operativas en el Centro Nacional para el Estudio del Bambú-Guadua, según plan operativo anual.</v>
      </c>
      <c r="F78" s="267" t="str">
        <f>'PAI - ODS'!F71</f>
        <v>Plan</v>
      </c>
      <c r="G78" s="267" t="str">
        <f>'PAI - ODS'!G71</f>
        <v>Plan Operativo ejecutado</v>
      </c>
      <c r="H78" s="191"/>
      <c r="I78" s="191"/>
      <c r="J78" s="191"/>
      <c r="K78" s="191"/>
      <c r="L78" s="191"/>
      <c r="M78" s="191"/>
      <c r="N78" s="191"/>
      <c r="O78" s="193"/>
      <c r="P78" s="35"/>
      <c r="Q78" s="149"/>
      <c r="R78" s="149"/>
      <c r="S78" s="149"/>
      <c r="T78" s="149"/>
      <c r="U78" s="148"/>
      <c r="V78" s="148"/>
      <c r="W78" s="148"/>
      <c r="X78" s="148"/>
      <c r="Y78" s="149"/>
    </row>
    <row r="79" spans="1:25" s="32" customFormat="1" ht="183" customHeight="1" x14ac:dyDescent="0.2">
      <c r="A79" s="436"/>
      <c r="B79" s="436" t="s">
        <v>1371</v>
      </c>
      <c r="C79" s="436" t="s">
        <v>1372</v>
      </c>
      <c r="D79" s="425"/>
      <c r="E79" s="184" t="str">
        <f>'PAI - ODS'!E72</f>
        <v>1. Finalizar y adoptar la formulación del PORH de la quebrada Buenavista.</v>
      </c>
      <c r="F79" s="267" t="str">
        <f>'PAI - ODS'!F72</f>
        <v>Plan</v>
      </c>
      <c r="G79" s="267" t="str">
        <f>'PAI - ODS'!G72</f>
        <v>PORH adoptado</v>
      </c>
      <c r="H79" s="191"/>
      <c r="I79" s="157"/>
      <c r="J79" s="191"/>
      <c r="K79" s="157"/>
      <c r="L79" s="191"/>
      <c r="M79" s="157"/>
      <c r="N79" s="191"/>
      <c r="O79" s="154"/>
      <c r="P79" s="236"/>
      <c r="Q79" s="236"/>
      <c r="R79" s="236"/>
      <c r="S79" s="236"/>
      <c r="T79" s="236"/>
      <c r="U79" s="236"/>
      <c r="V79" s="236"/>
      <c r="W79" s="236"/>
      <c r="X79" s="236"/>
      <c r="Y79" s="236"/>
    </row>
    <row r="80" spans="1:25" ht="49.5" customHeight="1" x14ac:dyDescent="0.2">
      <c r="A80" s="436"/>
      <c r="B80" s="436"/>
      <c r="C80" s="436"/>
      <c r="D80" s="425"/>
      <c r="E80" s="184" t="str">
        <f>'PAI - ODS'!E73</f>
        <v>2. Ejecutar los PORH de los ríos Quindío, Roble y quebradas Buenavista y Los Ángeles, de acuerdo con el plan operativo.</v>
      </c>
      <c r="F80" s="267" t="str">
        <f>'PAI - ODS'!F73</f>
        <v>Plan</v>
      </c>
      <c r="G80" s="267" t="str">
        <f>'PAI - ODS'!G73</f>
        <v>Plan operativo consolidado</v>
      </c>
      <c r="H80" s="191"/>
      <c r="I80" s="155"/>
      <c r="J80" s="191"/>
      <c r="K80" s="155"/>
      <c r="L80" s="191"/>
      <c r="M80" s="155"/>
      <c r="N80" s="191"/>
      <c r="O80" s="154"/>
      <c r="P80" s="239"/>
      <c r="Q80" s="147"/>
      <c r="R80" s="147"/>
      <c r="S80" s="147"/>
      <c r="T80" s="147"/>
      <c r="U80" s="147"/>
      <c r="V80" s="147"/>
      <c r="W80" s="147"/>
      <c r="X80" s="147"/>
      <c r="Y80" s="146"/>
    </row>
    <row r="81" spans="1:25" ht="53.25" customHeight="1" x14ac:dyDescent="0.2">
      <c r="A81" s="436"/>
      <c r="B81" s="436"/>
      <c r="C81" s="436"/>
      <c r="D81" s="425"/>
      <c r="E81" s="184" t="str">
        <f>'PAI - ODS'!E74</f>
        <v>3. Actualizar el PORH río Quindío.</v>
      </c>
      <c r="F81" s="267" t="str">
        <f>'PAI - ODS'!F74</f>
        <v>Porcentaje</v>
      </c>
      <c r="G81" s="267" t="str">
        <f>'PAI - ODS'!G74</f>
        <v xml:space="preserve">Porcentaje de avance en la actualización </v>
      </c>
      <c r="H81" s="191"/>
      <c r="I81" s="155"/>
      <c r="J81" s="191"/>
      <c r="K81" s="155"/>
      <c r="L81" s="191"/>
      <c r="M81" s="155"/>
      <c r="N81" s="191"/>
      <c r="O81" s="154"/>
      <c r="P81" s="240"/>
      <c r="Q81" s="9"/>
      <c r="R81" s="9"/>
      <c r="S81" s="9"/>
      <c r="T81" s="9"/>
      <c r="U81" s="9"/>
      <c r="V81" s="9"/>
      <c r="W81" s="9"/>
      <c r="X81" s="9"/>
      <c r="Y81" s="9"/>
    </row>
    <row r="82" spans="1:25" ht="45" customHeight="1" x14ac:dyDescent="0.2">
      <c r="A82" s="436"/>
      <c r="B82" s="436"/>
      <c r="C82" s="436"/>
      <c r="D82" s="425"/>
      <c r="E82" s="184" t="str">
        <f>'PAI - ODS'!E75</f>
        <v>4. Actualizar la reglamentación del uso de las aguas de las corrientes priorizadas.</v>
      </c>
      <c r="F82" s="267" t="str">
        <f>'PAI - ODS'!F75</f>
        <v>Porcentaje</v>
      </c>
      <c r="G82" s="267" t="str">
        <f>'PAI - ODS'!G75</f>
        <v>Porcentaje de avance en la actualización</v>
      </c>
      <c r="H82" s="191"/>
      <c r="I82" s="157"/>
      <c r="J82" s="191"/>
      <c r="K82" s="157"/>
      <c r="L82" s="191"/>
      <c r="M82" s="157"/>
      <c r="N82" s="191"/>
      <c r="O82" s="154"/>
      <c r="P82" s="240"/>
      <c r="Q82" s="9"/>
      <c r="R82" s="9"/>
      <c r="S82" s="9"/>
      <c r="T82" s="9"/>
      <c r="U82" s="9"/>
      <c r="V82" s="9"/>
      <c r="W82" s="9"/>
      <c r="X82" s="9"/>
      <c r="Y82" s="9"/>
    </row>
    <row r="83" spans="1:25" ht="50.25" customHeight="1" x14ac:dyDescent="0.2">
      <c r="A83" s="436"/>
      <c r="B83" s="436"/>
      <c r="C83" s="436"/>
      <c r="D83" s="425"/>
      <c r="E83" s="184" t="str">
        <f>'PAI - ODS'!E76</f>
        <v>5. Realizar el acotamiento de la ronda hídrica de las corrientes priorizadas.</v>
      </c>
      <c r="F83" s="267" t="str">
        <f>'PAI - ODS'!F76</f>
        <v>Porcentaje</v>
      </c>
      <c r="G83" s="267" t="str">
        <f>'PAI - ODS'!G76</f>
        <v>Porcentaje de avance</v>
      </c>
      <c r="H83" s="191"/>
      <c r="I83" s="155"/>
      <c r="J83" s="191"/>
      <c r="K83" s="155"/>
      <c r="L83" s="191"/>
      <c r="M83" s="155"/>
      <c r="N83" s="191"/>
      <c r="O83" s="154"/>
      <c r="P83" s="240"/>
      <c r="Q83" s="9"/>
      <c r="R83" s="9"/>
      <c r="S83" s="9"/>
      <c r="T83" s="9"/>
      <c r="U83" s="9"/>
      <c r="V83" s="9"/>
      <c r="W83" s="9"/>
      <c r="X83" s="9"/>
      <c r="Y83" s="9"/>
    </row>
    <row r="84" spans="1:25" s="32" customFormat="1" ht="90" customHeight="1" x14ac:dyDescent="0.2">
      <c r="A84" s="436"/>
      <c r="B84" s="436"/>
      <c r="C84" s="436"/>
      <c r="D84" s="425"/>
      <c r="E84" s="184" t="str">
        <f>'PAI - ODS'!E77</f>
        <v>6. Formular las medidas de manejo ambiental del acuífero del abanico del Quindío – Risaralda – Pereira.</v>
      </c>
      <c r="F84" s="267" t="str">
        <f>'PAI - ODS'!F77</f>
        <v>Porcentaje</v>
      </c>
      <c r="G84" s="267" t="str">
        <f>'PAI - ODS'!G77</f>
        <v>Porcentaje de avance</v>
      </c>
      <c r="H84" s="191"/>
      <c r="I84" s="194"/>
      <c r="J84" s="191"/>
      <c r="K84" s="194"/>
      <c r="L84" s="191"/>
      <c r="M84" s="194"/>
      <c r="N84" s="192"/>
      <c r="O84" s="193"/>
      <c r="P84" s="39"/>
      <c r="Q84" s="38"/>
      <c r="R84" s="38"/>
      <c r="S84" s="22"/>
      <c r="T84" s="38"/>
      <c r="U84" s="38"/>
      <c r="V84" s="38"/>
      <c r="W84" s="38"/>
      <c r="X84" s="38"/>
      <c r="Y84" s="25"/>
    </row>
    <row r="85" spans="1:25" s="32" customFormat="1" ht="126" customHeight="1" x14ac:dyDescent="0.2">
      <c r="A85" s="436"/>
      <c r="B85" s="436"/>
      <c r="C85" s="436"/>
      <c r="D85" s="425"/>
      <c r="E85" s="184" t="str">
        <f>'PAI - ODS'!E78</f>
        <v>7. Formular guía de buenas prácticas ambientales para la protección del recurso hídrico subterráneo.</v>
      </c>
      <c r="F85" s="267" t="str">
        <f>'PAI - ODS'!F78</f>
        <v>Guía</v>
      </c>
      <c r="G85" s="267" t="str">
        <f>'PAI - ODS'!G78</f>
        <v>Guía de buenas prácticas</v>
      </c>
      <c r="H85" s="191"/>
      <c r="I85" s="194"/>
      <c r="J85" s="191"/>
      <c r="K85" s="194"/>
      <c r="L85" s="191"/>
      <c r="M85" s="194"/>
      <c r="N85" s="192"/>
      <c r="O85" s="193"/>
      <c r="P85" s="39"/>
      <c r="Q85" s="38"/>
      <c r="R85" s="38"/>
      <c r="S85" s="22"/>
      <c r="T85" s="38"/>
      <c r="U85" s="38"/>
      <c r="V85" s="38"/>
      <c r="W85" s="38"/>
      <c r="X85" s="38"/>
      <c r="Y85" s="25"/>
    </row>
    <row r="86" spans="1:25" ht="42.75" customHeight="1" x14ac:dyDescent="0.2">
      <c r="A86" s="436"/>
      <c r="B86" s="436"/>
      <c r="C86" s="436" t="s">
        <v>1373</v>
      </c>
      <c r="D86" s="425"/>
      <c r="E86" s="184" t="str">
        <f>'PAI - ODS'!E79</f>
        <v>1. Realizar monitoreo del recurso hídrico subterráneo e isotopía, según programa anual.</v>
      </c>
      <c r="F86" s="267" t="str">
        <f>'PAI - ODS'!F79</f>
        <v>Porcentaje</v>
      </c>
      <c r="G86" s="267" t="str">
        <f>'PAI - ODS'!G79</f>
        <v>% de ejecución Programa Anual</v>
      </c>
      <c r="H86" s="191"/>
      <c r="I86" s="155"/>
      <c r="J86" s="191"/>
      <c r="K86" s="155"/>
      <c r="L86" s="191"/>
      <c r="M86" s="155"/>
      <c r="N86" s="191"/>
      <c r="O86" s="154"/>
      <c r="P86" s="240"/>
      <c r="Q86" s="9"/>
      <c r="R86" s="9"/>
      <c r="S86" s="9"/>
      <c r="T86" s="9"/>
      <c r="U86" s="9"/>
      <c r="V86" s="9"/>
      <c r="W86" s="9"/>
      <c r="X86" s="9"/>
      <c r="Y86" s="9"/>
    </row>
    <row r="87" spans="1:25" ht="39.75" customHeight="1" x14ac:dyDescent="0.2">
      <c r="A87" s="436"/>
      <c r="B87" s="436"/>
      <c r="C87" s="436"/>
      <c r="D87" s="425"/>
      <c r="E87" s="184" t="str">
        <f>'PAI - ODS'!E80</f>
        <v>2. Operar la red hidrometeorológica de la Entidad.</v>
      </c>
      <c r="F87" s="267" t="str">
        <f>'PAI - ODS'!F80</f>
        <v>Porcentaje</v>
      </c>
      <c r="G87" s="267" t="str">
        <f>'PAI - ODS'!G80</f>
        <v>% Estaciones en Operación</v>
      </c>
      <c r="H87" s="191"/>
      <c r="I87" s="155"/>
      <c r="J87" s="191"/>
      <c r="K87" s="155"/>
      <c r="L87" s="191"/>
      <c r="M87" s="155"/>
      <c r="N87" s="192"/>
      <c r="O87" s="154"/>
      <c r="P87" s="240"/>
      <c r="Q87" s="9"/>
      <c r="R87" s="9"/>
      <c r="S87" s="9"/>
      <c r="T87" s="9"/>
      <c r="U87" s="9"/>
      <c r="V87" s="9"/>
      <c r="W87" s="9"/>
      <c r="X87" s="9"/>
      <c r="Y87" s="9"/>
    </row>
    <row r="88" spans="1:25" ht="33" customHeight="1" x14ac:dyDescent="0.2">
      <c r="A88" s="436"/>
      <c r="B88" s="436"/>
      <c r="C88" s="436"/>
      <c r="D88" s="425"/>
      <c r="E88" s="184" t="str">
        <f>'PAI - ODS'!E81</f>
        <v>3. Operar la red de monitoreo hidrobiológico.</v>
      </c>
      <c r="F88" s="267" t="str">
        <f>'PAI - ODS'!F81</f>
        <v>Porcentaje</v>
      </c>
      <c r="G88" s="267" t="str">
        <f>'PAI - ODS'!G81</f>
        <v>% de la red en operación</v>
      </c>
      <c r="H88" s="191"/>
      <c r="I88" s="155"/>
      <c r="J88" s="191"/>
      <c r="K88" s="155"/>
      <c r="L88" s="191"/>
      <c r="M88" s="155"/>
      <c r="N88" s="192"/>
      <c r="O88" s="154"/>
      <c r="P88" s="240"/>
      <c r="Q88" s="9"/>
      <c r="R88" s="9"/>
      <c r="S88" s="9"/>
      <c r="T88" s="9"/>
      <c r="U88" s="9"/>
      <c r="V88" s="9"/>
      <c r="W88" s="9"/>
      <c r="X88" s="9"/>
      <c r="Y88" s="9"/>
    </row>
    <row r="89" spans="1:25" ht="38.25" customHeight="1" x14ac:dyDescent="0.2">
      <c r="A89" s="436"/>
      <c r="B89" s="436"/>
      <c r="C89" s="436"/>
      <c r="D89" s="425"/>
      <c r="E89" s="184" t="str">
        <f>'PAI - ODS'!E82</f>
        <v xml:space="preserve">4. Operar la red monitoreo de vertimientos de aguas residuales, fuentes hídricas. </v>
      </c>
      <c r="F89" s="267" t="str">
        <f>'PAI - ODS'!F82</f>
        <v>Porcentaje</v>
      </c>
      <c r="G89" s="267" t="str">
        <f>'PAI - ODS'!G82</f>
        <v>% de ejecución Programa Anual</v>
      </c>
      <c r="H89" s="191"/>
      <c r="I89" s="155"/>
      <c r="J89" s="191"/>
      <c r="K89" s="155"/>
      <c r="L89" s="191"/>
      <c r="M89" s="155"/>
      <c r="N89" s="192"/>
      <c r="O89" s="154"/>
      <c r="P89" s="240"/>
      <c r="Q89" s="9"/>
      <c r="R89" s="9"/>
      <c r="S89" s="9"/>
      <c r="T89" s="9"/>
      <c r="U89" s="9"/>
      <c r="V89" s="9"/>
      <c r="W89" s="9"/>
      <c r="X89" s="9"/>
      <c r="Y89" s="146"/>
    </row>
    <row r="90" spans="1:25" ht="97.5" customHeight="1" x14ac:dyDescent="0.2">
      <c r="A90" s="436"/>
      <c r="B90" s="436"/>
      <c r="C90" s="436"/>
      <c r="D90" s="425"/>
      <c r="E90" s="184" t="str">
        <f>'PAI - ODS'!E83</f>
        <v>5. Mantener la acreditación del laboratorio de aguas de la CRQ, según plan operativo anual.</v>
      </c>
      <c r="F90" s="267" t="str">
        <f>'PAI - ODS'!F83</f>
        <v>Porcentaje</v>
      </c>
      <c r="G90" s="267" t="str">
        <f>'PAI - ODS'!G83</f>
        <v>% de ejecución del  plan operativo  anual para el sostenimiento de acreditación del laboratorio</v>
      </c>
      <c r="H90" s="191"/>
      <c r="I90" s="155"/>
      <c r="J90" s="191"/>
      <c r="K90" s="155"/>
      <c r="L90" s="191"/>
      <c r="M90" s="155"/>
      <c r="N90" s="192"/>
      <c r="O90" s="154"/>
      <c r="P90" s="39"/>
      <c r="Q90" s="22"/>
      <c r="R90" s="22"/>
      <c r="S90" s="22"/>
      <c r="T90" s="22"/>
      <c r="U90" s="18"/>
      <c r="V90" s="18"/>
      <c r="W90" s="18"/>
      <c r="X90" s="18"/>
      <c r="Y90" s="22"/>
    </row>
    <row r="91" spans="1:25" ht="40.5" customHeight="1" x14ac:dyDescent="0.2">
      <c r="A91" s="436"/>
      <c r="B91" s="436"/>
      <c r="C91" s="436"/>
      <c r="D91" s="425"/>
      <c r="E91" s="184" t="str">
        <f>'PAI - ODS'!E84</f>
        <v>6. Atender las solicitudes de permisos de vertimiento de aguas residuales al suelo y/o cuerpos de agua.</v>
      </c>
      <c r="F91" s="267" t="str">
        <f>'PAI - ODS'!F84</f>
        <v>Porcentaje</v>
      </c>
      <c r="G91" s="267" t="str">
        <f>'PAI - ODS'!G84</f>
        <v>% de solicitudes atendidas</v>
      </c>
      <c r="H91" s="191"/>
      <c r="I91" s="155"/>
      <c r="J91" s="191"/>
      <c r="K91" s="155"/>
      <c r="L91" s="191"/>
      <c r="M91" s="155"/>
      <c r="N91" s="192"/>
      <c r="O91" s="154"/>
      <c r="P91" s="238"/>
      <c r="Q91" s="7"/>
      <c r="R91" s="7"/>
      <c r="S91" s="7"/>
      <c r="T91" s="7"/>
      <c r="U91" s="7"/>
      <c r="V91" s="7"/>
      <c r="W91" s="7"/>
      <c r="X91" s="7"/>
      <c r="Y91" s="7"/>
    </row>
    <row r="92" spans="1:25" ht="44.25" customHeight="1" x14ac:dyDescent="0.2">
      <c r="A92" s="436"/>
      <c r="B92" s="436"/>
      <c r="C92" s="436"/>
      <c r="D92" s="425"/>
      <c r="E92" s="184" t="str">
        <f>'PAI - ODS'!E85</f>
        <v>7. Ejecutar el programa de seguimiento a los permisos de vertimiento de aguas residuales al suelo y/o a cuerpos de agua y de control a vertimientos no regulados, aplicando criterios de priorización.</v>
      </c>
      <c r="F92" s="267" t="str">
        <f>'PAI - ODS'!F85</f>
        <v>Porcentaje</v>
      </c>
      <c r="G92" s="267" t="str">
        <f>'PAI - ODS'!G85</f>
        <v>% de ejecución Programa Anual</v>
      </c>
      <c r="H92" s="191"/>
      <c r="I92" s="155"/>
      <c r="J92" s="191"/>
      <c r="K92" s="155"/>
      <c r="L92" s="191"/>
      <c r="M92" s="155"/>
      <c r="N92" s="192"/>
      <c r="O92" s="154"/>
      <c r="P92" s="238"/>
      <c r="Q92" s="7"/>
      <c r="R92" s="7"/>
      <c r="S92" s="7"/>
      <c r="T92" s="7"/>
      <c r="U92" s="7"/>
      <c r="V92" s="7"/>
      <c r="W92" s="7"/>
      <c r="X92" s="7"/>
      <c r="Y92" s="7"/>
    </row>
    <row r="93" spans="1:25" ht="39.75" customHeight="1" x14ac:dyDescent="0.2">
      <c r="A93" s="436"/>
      <c r="B93" s="436"/>
      <c r="C93" s="436"/>
      <c r="D93" s="425"/>
      <c r="E93" s="184" t="str">
        <f>'PAI - ODS'!E86</f>
        <v>8. Ejecutar el procedimiento técnico de tasa retributiva por vertimientos al agua.</v>
      </c>
      <c r="F93" s="267" t="str">
        <f>'PAI - ODS'!F86</f>
        <v>Porcentaje</v>
      </c>
      <c r="G93" s="267" t="str">
        <f>'PAI - ODS'!G86</f>
        <v>% de ejecución procedimiento Anual</v>
      </c>
      <c r="H93" s="191"/>
      <c r="I93" s="157"/>
      <c r="J93" s="191"/>
      <c r="K93" s="157"/>
      <c r="L93" s="191"/>
      <c r="M93" s="157"/>
      <c r="N93" s="192"/>
      <c r="O93" s="154"/>
      <c r="P93" s="238"/>
      <c r="Q93" s="7"/>
      <c r="R93" s="7"/>
      <c r="S93" s="7"/>
      <c r="T93" s="7"/>
      <c r="U93" s="7"/>
      <c r="V93" s="7"/>
      <c r="W93" s="7"/>
      <c r="X93" s="7"/>
      <c r="Y93" s="7"/>
    </row>
    <row r="94" spans="1:25" ht="57" customHeight="1" x14ac:dyDescent="0.2">
      <c r="A94" s="436"/>
      <c r="B94" s="436"/>
      <c r="C94" s="436"/>
      <c r="D94" s="425"/>
      <c r="E94" s="184" t="str">
        <f>'PAI - ODS'!E87</f>
        <v>9. Atender solicitudes de Concesiones de Agua, Programas de Uso Eficiente y Ahorro del Agua, permisos de prospección y exploración de aguas subterráneas y permisos de ocupación de cauces, lechos y playas.</v>
      </c>
      <c r="F94" s="267" t="str">
        <f>'PAI - ODS'!F87</f>
        <v>Porcentaje</v>
      </c>
      <c r="G94" s="267" t="str">
        <f>'PAI - ODS'!G87</f>
        <v>% de solicitudes atendidas</v>
      </c>
      <c r="H94" s="156"/>
      <c r="I94" s="156"/>
      <c r="J94" s="156"/>
      <c r="K94" s="156"/>
      <c r="L94" s="156"/>
      <c r="M94" s="156"/>
      <c r="N94" s="156"/>
      <c r="O94" s="154"/>
      <c r="P94" s="238"/>
      <c r="Q94" s="7"/>
      <c r="R94" s="7"/>
      <c r="S94" s="7"/>
      <c r="T94" s="7"/>
      <c r="U94" s="7"/>
      <c r="V94" s="7"/>
      <c r="W94" s="7"/>
      <c r="X94" s="7"/>
      <c r="Y94" s="7"/>
    </row>
    <row r="95" spans="1:25" ht="71.25" customHeight="1" x14ac:dyDescent="0.2">
      <c r="A95" s="436"/>
      <c r="B95" s="436"/>
      <c r="C95" s="436"/>
      <c r="D95" s="425"/>
      <c r="E95" s="184" t="str">
        <f>'PAI - ODS'!E88</f>
        <v>10. Ejecutar el programa de Control y Seguimiento a Concesiones de Agua, Programas de Uso Eficiente y Ahorro del Agua, permisos de prospección y exploración de aguas subterráneas y permisos de ocupación de cauces, lechos y playas.</v>
      </c>
      <c r="F95" s="267" t="str">
        <f>'PAI - ODS'!F88</f>
        <v>Porcentaje</v>
      </c>
      <c r="G95" s="267" t="str">
        <f>'PAI - ODS'!G88</f>
        <v>% de ejecución Programa Anual</v>
      </c>
      <c r="H95" s="156"/>
      <c r="I95" s="156"/>
      <c r="J95" s="156"/>
      <c r="K95" s="156"/>
      <c r="L95" s="156"/>
      <c r="M95" s="156"/>
      <c r="N95" s="156"/>
      <c r="O95" s="154"/>
      <c r="P95" s="238"/>
      <c r="Q95" s="7"/>
      <c r="R95" s="7"/>
      <c r="S95" s="7"/>
      <c r="T95" s="7"/>
      <c r="U95" s="7"/>
      <c r="V95" s="7"/>
      <c r="W95" s="7"/>
      <c r="X95" s="7"/>
      <c r="Y95" s="7"/>
    </row>
    <row r="96" spans="1:25" ht="44.25" customHeight="1" x14ac:dyDescent="0.2">
      <c r="A96" s="436"/>
      <c r="B96" s="436"/>
      <c r="C96" s="436"/>
      <c r="D96" s="425"/>
      <c r="E96" s="184" t="str">
        <f>'PAI - ODS'!E89</f>
        <v>11. Implementar el cobro de la Tasa por Utilización del Agua.</v>
      </c>
      <c r="F96" s="267" t="str">
        <f>'PAI - ODS'!F89</f>
        <v>Procedimiento</v>
      </c>
      <c r="G96" s="267" t="str">
        <f>'PAI - ODS'!G89</f>
        <v>Procedimiento Anual</v>
      </c>
      <c r="H96" s="156"/>
      <c r="I96" s="156"/>
      <c r="J96" s="156"/>
      <c r="K96" s="156"/>
      <c r="L96" s="156"/>
      <c r="M96" s="156"/>
      <c r="N96" s="156"/>
      <c r="O96" s="154"/>
      <c r="P96" s="238"/>
      <c r="Q96" s="7"/>
      <c r="R96" s="7"/>
      <c r="S96" s="7"/>
      <c r="T96" s="7"/>
      <c r="U96" s="7"/>
      <c r="V96" s="7"/>
      <c r="W96" s="7"/>
      <c r="X96" s="7"/>
      <c r="Y96" s="7"/>
    </row>
    <row r="97" spans="1:25" ht="49.5" customHeight="1" x14ac:dyDescent="0.2">
      <c r="A97" s="436"/>
      <c r="B97" s="436"/>
      <c r="C97" s="436"/>
      <c r="D97" s="425"/>
      <c r="E97" s="184" t="str">
        <f>'PAI - ODS'!E90</f>
        <v>12. Ejecutar programa de formalización de usuarios del recurso hídrico en el departamento del Quindío.</v>
      </c>
      <c r="F97" s="267" t="str">
        <f>'PAI - ODS'!F90</f>
        <v>Porcentaje</v>
      </c>
      <c r="G97" s="267" t="str">
        <f>'PAI - ODS'!G90</f>
        <v>% de ejecución Programa Anual</v>
      </c>
      <c r="H97" s="156"/>
      <c r="I97" s="156"/>
      <c r="J97" s="156"/>
      <c r="K97" s="156"/>
      <c r="L97" s="156"/>
      <c r="M97" s="156"/>
      <c r="N97" s="156"/>
      <c r="O97" s="154"/>
      <c r="P97" s="239"/>
      <c r="Q97" s="147"/>
      <c r="R97" s="147"/>
      <c r="S97" s="147"/>
      <c r="T97" s="147"/>
      <c r="U97" s="147"/>
      <c r="V97" s="147"/>
      <c r="W97" s="147"/>
      <c r="X97" s="147"/>
      <c r="Y97" s="147"/>
    </row>
    <row r="98" spans="1:25" ht="68.25" customHeight="1" x14ac:dyDescent="0.2">
      <c r="A98" s="436"/>
      <c r="B98" s="436"/>
      <c r="C98" s="436"/>
      <c r="D98" s="425"/>
      <c r="E98" s="184" t="str">
        <f>'PAI - ODS'!E91</f>
        <v>13. Acompañar sistemas colectivos de abasto de agua del sector rural.</v>
      </c>
      <c r="F98" s="267" t="str">
        <f>'PAI - ODS'!F91</f>
        <v>Número</v>
      </c>
      <c r="G98" s="267" t="str">
        <f>'PAI - ODS'!G91</f>
        <v>Número de sistemas colectivos</v>
      </c>
      <c r="H98" s="156"/>
      <c r="I98" s="156"/>
      <c r="J98" s="156"/>
      <c r="K98" s="156"/>
      <c r="L98" s="156"/>
      <c r="M98" s="156"/>
      <c r="N98" s="156"/>
      <c r="O98" s="154"/>
      <c r="P98" s="39" t="s">
        <v>1286</v>
      </c>
      <c r="Q98" s="19" t="s">
        <v>193</v>
      </c>
      <c r="R98" s="19" t="s">
        <v>194</v>
      </c>
      <c r="S98" s="19" t="s">
        <v>77</v>
      </c>
      <c r="T98" s="19" t="s">
        <v>195</v>
      </c>
      <c r="U98" s="19" t="s">
        <v>195</v>
      </c>
      <c r="V98" s="19"/>
      <c r="W98" s="19"/>
      <c r="X98" s="19" t="s">
        <v>196</v>
      </c>
      <c r="Y98" s="19" t="s">
        <v>197</v>
      </c>
    </row>
    <row r="99" spans="1:25" ht="144.75" customHeight="1" x14ac:dyDescent="0.2">
      <c r="A99" s="436"/>
      <c r="B99" s="436"/>
      <c r="C99" s="436"/>
      <c r="D99" s="425"/>
      <c r="E99" s="422" t="str">
        <f>'PAI - ODS'!E92</f>
        <v>14. Realizar control y seguimiento a los PSMV en el departamento, según el programa anual.</v>
      </c>
      <c r="F99" s="422" t="str">
        <f>'PAI - ODS'!F92</f>
        <v>Programa</v>
      </c>
      <c r="G99" s="422" t="str">
        <f>'PAI - ODS'!G92</f>
        <v>Programa anual</v>
      </c>
      <c r="H99" s="156"/>
      <c r="I99" s="156"/>
      <c r="J99" s="156"/>
      <c r="K99" s="156"/>
      <c r="L99" s="156"/>
      <c r="M99" s="156"/>
      <c r="N99" s="156"/>
      <c r="O99" s="154"/>
      <c r="P99" s="39" t="s">
        <v>1012</v>
      </c>
      <c r="Q99" s="19" t="s">
        <v>1225</v>
      </c>
      <c r="R99" s="19" t="s">
        <v>100</v>
      </c>
      <c r="S99" s="19" t="s">
        <v>77</v>
      </c>
      <c r="T99" s="19" t="s">
        <v>114</v>
      </c>
      <c r="U99" s="149" t="s">
        <v>115</v>
      </c>
      <c r="V99" s="149" t="s">
        <v>1317</v>
      </c>
      <c r="W99" s="149" t="s">
        <v>1318</v>
      </c>
      <c r="X99" s="149" t="s">
        <v>116</v>
      </c>
      <c r="Y99" s="149" t="s">
        <v>1319</v>
      </c>
    </row>
    <row r="100" spans="1:25" ht="166.5" customHeight="1" x14ac:dyDescent="0.2">
      <c r="A100" s="436"/>
      <c r="B100" s="436"/>
      <c r="C100" s="436"/>
      <c r="D100" s="425"/>
      <c r="E100" s="423"/>
      <c r="F100" s="423"/>
      <c r="G100" s="423"/>
      <c r="H100" s="156"/>
      <c r="I100" s="156"/>
      <c r="J100" s="156"/>
      <c r="K100" s="156"/>
      <c r="L100" s="156"/>
      <c r="M100" s="156"/>
      <c r="N100" s="156"/>
      <c r="O100" s="154"/>
      <c r="P100" s="39" t="s">
        <v>1241</v>
      </c>
      <c r="Q100" s="149" t="s">
        <v>94</v>
      </c>
      <c r="R100" s="149" t="s">
        <v>117</v>
      </c>
      <c r="S100" s="149" t="s">
        <v>77</v>
      </c>
      <c r="T100" s="149" t="s">
        <v>1338</v>
      </c>
      <c r="U100" s="149" t="s">
        <v>1339</v>
      </c>
      <c r="V100" s="149" t="s">
        <v>1340</v>
      </c>
      <c r="W100" s="149" t="s">
        <v>1341</v>
      </c>
      <c r="X100" s="149" t="s">
        <v>118</v>
      </c>
      <c r="Y100" s="149" t="s">
        <v>1342</v>
      </c>
    </row>
    <row r="101" spans="1:25" ht="100.5" customHeight="1" x14ac:dyDescent="0.2">
      <c r="A101" s="436"/>
      <c r="B101" s="436"/>
      <c r="C101" s="436"/>
      <c r="D101" s="425"/>
      <c r="E101" s="423"/>
      <c r="F101" s="423"/>
      <c r="G101" s="423"/>
      <c r="H101" s="156"/>
      <c r="I101" s="156"/>
      <c r="J101" s="156"/>
      <c r="K101" s="156"/>
      <c r="L101" s="156"/>
      <c r="M101" s="156"/>
      <c r="N101" s="156"/>
      <c r="O101" s="154"/>
      <c r="P101" s="39" t="s">
        <v>1244</v>
      </c>
      <c r="Q101" s="13" t="s">
        <v>94</v>
      </c>
      <c r="R101" s="13" t="s">
        <v>122</v>
      </c>
      <c r="S101" s="13" t="s">
        <v>77</v>
      </c>
      <c r="T101" s="149" t="s">
        <v>120</v>
      </c>
      <c r="U101" s="149" t="s">
        <v>121</v>
      </c>
      <c r="V101" s="149" t="s">
        <v>1345</v>
      </c>
      <c r="W101" s="149" t="s">
        <v>1346</v>
      </c>
      <c r="X101" s="13" t="s">
        <v>119</v>
      </c>
      <c r="Y101" s="13" t="s">
        <v>1347</v>
      </c>
    </row>
    <row r="102" spans="1:25" ht="93.75" customHeight="1" x14ac:dyDescent="0.2">
      <c r="A102" s="436"/>
      <c r="B102" s="436"/>
      <c r="C102" s="436"/>
      <c r="D102" s="425"/>
      <c r="E102" s="423"/>
      <c r="F102" s="423"/>
      <c r="G102" s="423"/>
      <c r="H102" s="156"/>
      <c r="I102" s="156"/>
      <c r="J102" s="156"/>
      <c r="K102" s="156"/>
      <c r="L102" s="156"/>
      <c r="M102" s="156"/>
      <c r="N102" s="156"/>
      <c r="O102" s="154"/>
      <c r="P102" s="39" t="s">
        <v>131</v>
      </c>
      <c r="Q102" s="149" t="s">
        <v>132</v>
      </c>
      <c r="R102" s="149" t="s">
        <v>133</v>
      </c>
      <c r="S102" s="149" t="s">
        <v>77</v>
      </c>
      <c r="T102" s="149" t="s">
        <v>134</v>
      </c>
      <c r="U102" s="149" t="s">
        <v>135</v>
      </c>
      <c r="V102" s="149"/>
      <c r="W102" s="149"/>
      <c r="X102" s="24" t="s">
        <v>136</v>
      </c>
      <c r="Y102" s="149" t="s">
        <v>1293</v>
      </c>
    </row>
    <row r="103" spans="1:25" ht="93.75" customHeight="1" x14ac:dyDescent="0.2">
      <c r="A103" s="436"/>
      <c r="B103" s="436"/>
      <c r="C103" s="436"/>
      <c r="D103" s="425"/>
      <c r="E103" s="423"/>
      <c r="F103" s="423"/>
      <c r="G103" s="423"/>
      <c r="H103" s="156"/>
      <c r="I103" s="156"/>
      <c r="J103" s="156"/>
      <c r="K103" s="156"/>
      <c r="L103" s="156"/>
      <c r="M103" s="156"/>
      <c r="N103" s="156"/>
      <c r="O103" s="154"/>
      <c r="P103" s="39" t="s">
        <v>1272</v>
      </c>
      <c r="Q103" s="149" t="s">
        <v>1279</v>
      </c>
      <c r="R103" s="149" t="s">
        <v>1273</v>
      </c>
      <c r="S103" s="149" t="s">
        <v>77</v>
      </c>
      <c r="T103" s="149" t="s">
        <v>1274</v>
      </c>
      <c r="U103" s="149" t="s">
        <v>1275</v>
      </c>
      <c r="V103" s="149"/>
      <c r="W103" s="149"/>
      <c r="X103" s="149"/>
      <c r="Y103" s="149" t="s">
        <v>110</v>
      </c>
    </row>
    <row r="104" spans="1:25" ht="93.75" customHeight="1" x14ac:dyDescent="0.2">
      <c r="A104" s="436"/>
      <c r="B104" s="436"/>
      <c r="C104" s="436"/>
      <c r="D104" s="425"/>
      <c r="E104" s="423"/>
      <c r="F104" s="423"/>
      <c r="G104" s="423"/>
      <c r="H104" s="156"/>
      <c r="I104" s="156"/>
      <c r="J104" s="156"/>
      <c r="K104" s="156"/>
      <c r="L104" s="156"/>
      <c r="M104" s="156"/>
      <c r="N104" s="156"/>
      <c r="O104" s="154"/>
      <c r="P104" s="39" t="s">
        <v>1291</v>
      </c>
      <c r="Q104" s="33" t="s">
        <v>207</v>
      </c>
      <c r="R104" s="33" t="s">
        <v>208</v>
      </c>
      <c r="S104" s="33" t="s">
        <v>1292</v>
      </c>
      <c r="T104" s="33"/>
      <c r="U104" s="33" t="s">
        <v>147</v>
      </c>
      <c r="V104" s="33"/>
      <c r="W104" s="33"/>
      <c r="X104" s="33" t="s">
        <v>209</v>
      </c>
      <c r="Y104" s="149" t="s">
        <v>110</v>
      </c>
    </row>
    <row r="105" spans="1:25" ht="93.75" customHeight="1" x14ac:dyDescent="0.2">
      <c r="A105" s="436"/>
      <c r="B105" s="436"/>
      <c r="C105" s="436"/>
      <c r="D105" s="425"/>
      <c r="E105" s="423"/>
      <c r="F105" s="423"/>
      <c r="G105" s="423"/>
      <c r="H105" s="156"/>
      <c r="I105" s="156"/>
      <c r="J105" s="156"/>
      <c r="K105" s="156"/>
      <c r="L105" s="156"/>
      <c r="M105" s="156"/>
      <c r="N105" s="156"/>
      <c r="O105" s="154"/>
      <c r="P105" s="39" t="s">
        <v>1276</v>
      </c>
      <c r="Q105" s="149" t="s">
        <v>1280</v>
      </c>
      <c r="R105" s="149" t="s">
        <v>1277</v>
      </c>
      <c r="S105" s="149" t="s">
        <v>77</v>
      </c>
      <c r="T105" s="149" t="s">
        <v>1278</v>
      </c>
      <c r="U105" s="149" t="s">
        <v>1275</v>
      </c>
      <c r="V105" s="149"/>
      <c r="W105" s="149"/>
      <c r="X105" s="149"/>
      <c r="Y105" s="149" t="s">
        <v>110</v>
      </c>
    </row>
    <row r="106" spans="1:25" ht="93" customHeight="1" x14ac:dyDescent="0.2">
      <c r="A106" s="436"/>
      <c r="B106" s="436"/>
      <c r="C106" s="436"/>
      <c r="D106" s="425"/>
      <c r="E106" s="424"/>
      <c r="F106" s="424"/>
      <c r="G106" s="424"/>
      <c r="H106" s="156"/>
      <c r="I106" s="156"/>
      <c r="J106" s="156"/>
      <c r="K106" s="156"/>
      <c r="L106" s="156"/>
      <c r="M106" s="156"/>
      <c r="N106" s="156"/>
      <c r="O106" s="154"/>
      <c r="P106" s="39" t="s">
        <v>1307</v>
      </c>
      <c r="Q106" s="19" t="s">
        <v>206</v>
      </c>
      <c r="R106" s="19" t="s">
        <v>111</v>
      </c>
      <c r="S106" s="19" t="s">
        <v>77</v>
      </c>
      <c r="T106" s="19" t="s">
        <v>1308</v>
      </c>
      <c r="U106" s="19" t="s">
        <v>112</v>
      </c>
      <c r="V106" s="19" t="s">
        <v>1312</v>
      </c>
      <c r="W106" s="19" t="s">
        <v>1313</v>
      </c>
      <c r="X106" s="19" t="s">
        <v>113</v>
      </c>
      <c r="Y106" s="19" t="s">
        <v>1314</v>
      </c>
    </row>
    <row r="107" spans="1:25" ht="61.5" customHeight="1" x14ac:dyDescent="0.2">
      <c r="A107" s="436"/>
      <c r="B107" s="436"/>
      <c r="C107" s="428" t="s">
        <v>1374</v>
      </c>
      <c r="D107" s="433"/>
      <c r="E107" s="183" t="str">
        <f>'PAI - ODS'!E93</f>
        <v>1. Evaluar proyectos de inversión para descontaminación hídrica con recursos provenientes del recaudo de la tasa retributiva.</v>
      </c>
      <c r="F107" s="266" t="str">
        <f>'PAI - ODS'!F93</f>
        <v>Número</v>
      </c>
      <c r="G107" s="266" t="str">
        <f>'PAI - ODS'!G93</f>
        <v xml:space="preserve">Proyectos evaluados </v>
      </c>
      <c r="H107" s="158"/>
      <c r="I107" s="158"/>
      <c r="J107" s="158"/>
      <c r="K107" s="158"/>
      <c r="L107" s="158"/>
      <c r="M107" s="158"/>
      <c r="N107" s="158"/>
      <c r="O107" s="154"/>
      <c r="P107" s="442" t="s">
        <v>1242</v>
      </c>
      <c r="Q107" s="442" t="s">
        <v>1231</v>
      </c>
      <c r="R107" s="442" t="s">
        <v>79</v>
      </c>
      <c r="S107" s="442" t="s">
        <v>77</v>
      </c>
      <c r="T107" s="442" t="s">
        <v>1229</v>
      </c>
      <c r="U107" s="442" t="s">
        <v>1230</v>
      </c>
      <c r="V107" s="442" t="s">
        <v>1323</v>
      </c>
      <c r="W107" s="442" t="s">
        <v>1324</v>
      </c>
      <c r="X107" s="442" t="s">
        <v>80</v>
      </c>
      <c r="Y107" s="442" t="s">
        <v>1325</v>
      </c>
    </row>
    <row r="108" spans="1:25" ht="36" customHeight="1" x14ac:dyDescent="0.2">
      <c r="A108" s="436"/>
      <c r="B108" s="436"/>
      <c r="C108" s="426"/>
      <c r="D108" s="434"/>
      <c r="E108" s="420" t="str">
        <f>'PAI - ODS'!E94</f>
        <v>2. Financiar proyectos de inversión para descontaminación hídrica con recursos provenientes del recaudo de la tasa retributiva.</v>
      </c>
      <c r="F108" s="420" t="str">
        <f>'PAI - ODS'!F94</f>
        <v>Número</v>
      </c>
      <c r="G108" s="420" t="str">
        <f>'PAI - ODS'!G94</f>
        <v>Proyectos financiados</v>
      </c>
      <c r="H108" s="420"/>
      <c r="I108" s="420"/>
      <c r="J108" s="420"/>
      <c r="K108" s="420"/>
      <c r="L108" s="420"/>
      <c r="M108" s="420"/>
      <c r="N108" s="420"/>
      <c r="O108" s="420"/>
      <c r="P108" s="443"/>
      <c r="Q108" s="443"/>
      <c r="R108" s="443"/>
      <c r="S108" s="443"/>
      <c r="T108" s="443"/>
      <c r="U108" s="443"/>
      <c r="V108" s="443"/>
      <c r="W108" s="443"/>
      <c r="X108" s="443"/>
      <c r="Y108" s="443"/>
    </row>
    <row r="109" spans="1:25" ht="83.25" customHeight="1" x14ac:dyDescent="0.2">
      <c r="A109" s="436"/>
      <c r="B109" s="436"/>
      <c r="C109" s="427"/>
      <c r="D109" s="435"/>
      <c r="E109" s="421"/>
      <c r="F109" s="421"/>
      <c r="G109" s="421"/>
      <c r="H109" s="421"/>
      <c r="I109" s="421"/>
      <c r="J109" s="421"/>
      <c r="K109" s="421"/>
      <c r="L109" s="421"/>
      <c r="M109" s="421"/>
      <c r="N109" s="421"/>
      <c r="O109" s="421"/>
      <c r="P109" s="39" t="s">
        <v>104</v>
      </c>
      <c r="Q109" s="19" t="s">
        <v>105</v>
      </c>
      <c r="R109" s="19" t="s">
        <v>106</v>
      </c>
      <c r="S109" s="19" t="s">
        <v>77</v>
      </c>
      <c r="T109" s="19" t="s">
        <v>107</v>
      </c>
      <c r="U109" s="19" t="s">
        <v>108</v>
      </c>
      <c r="V109" s="19" t="s">
        <v>1315</v>
      </c>
      <c r="W109" s="19" t="s">
        <v>1316</v>
      </c>
      <c r="X109" s="19" t="s">
        <v>109</v>
      </c>
      <c r="Y109" s="19" t="s">
        <v>110</v>
      </c>
    </row>
    <row r="110" spans="1:25" ht="51" customHeight="1" x14ac:dyDescent="0.2">
      <c r="A110" s="436"/>
      <c r="B110" s="436" t="s">
        <v>1375</v>
      </c>
      <c r="C110" s="436" t="s">
        <v>1376</v>
      </c>
      <c r="D110" s="425"/>
      <c r="E110" s="183" t="str">
        <f>'PAI - ODS'!E95</f>
        <v>1. Socializar el componente de gestión de riesgos de desastres del POMCA y otros instrumentos a los entes territoriales y otros actores, según el programa anual.</v>
      </c>
      <c r="F110" s="266" t="str">
        <f>'PAI - ODS'!F95</f>
        <v>Programa</v>
      </c>
      <c r="G110" s="266" t="str">
        <f>'PAI - ODS'!G95</f>
        <v>Programa anual</v>
      </c>
      <c r="H110" s="191"/>
      <c r="I110" s="155"/>
      <c r="J110" s="191"/>
      <c r="K110" s="155"/>
      <c r="L110" s="191"/>
      <c r="M110" s="155"/>
      <c r="N110" s="191"/>
      <c r="O110" s="154"/>
      <c r="P110" s="39"/>
      <c r="Q110" s="19"/>
      <c r="R110" s="19"/>
      <c r="S110" s="19"/>
      <c r="T110" s="19"/>
      <c r="U110" s="19"/>
      <c r="V110" s="19"/>
      <c r="W110" s="19"/>
      <c r="X110" s="19"/>
      <c r="Y110" s="19"/>
    </row>
    <row r="111" spans="1:25" ht="99.75" customHeight="1" x14ac:dyDescent="0.2">
      <c r="A111" s="436"/>
      <c r="B111" s="436"/>
      <c r="C111" s="436"/>
      <c r="D111" s="425"/>
      <c r="E111" s="420" t="str">
        <f>'PAI - ODS'!E96</f>
        <v>2. Realizar asistencia y acompañamiento a los entes territoriales en la gestión de riesgos naturales.</v>
      </c>
      <c r="F111" s="420" t="str">
        <f>'PAI - ODS'!F96</f>
        <v>Número</v>
      </c>
      <c r="G111" s="420" t="str">
        <f>'PAI - ODS'!G96</f>
        <v>Número de entes territoriales acompañados</v>
      </c>
      <c r="H111" s="191"/>
      <c r="I111" s="155"/>
      <c r="J111" s="191"/>
      <c r="K111" s="155"/>
      <c r="L111" s="191"/>
      <c r="M111" s="155"/>
      <c r="N111" s="191"/>
      <c r="O111" s="154"/>
      <c r="P111" s="39" t="s">
        <v>1243</v>
      </c>
      <c r="Q111" s="149" t="s">
        <v>94</v>
      </c>
      <c r="R111" s="149" t="s">
        <v>95</v>
      </c>
      <c r="S111" s="149" t="s">
        <v>77</v>
      </c>
      <c r="T111" s="149" t="s">
        <v>96</v>
      </c>
      <c r="U111" s="148" t="s">
        <v>97</v>
      </c>
      <c r="V111" s="148" t="s">
        <v>1343</v>
      </c>
      <c r="W111" s="148" t="s">
        <v>1344</v>
      </c>
      <c r="X111" s="148" t="s">
        <v>98</v>
      </c>
      <c r="Y111" s="149" t="s">
        <v>1337</v>
      </c>
    </row>
    <row r="112" spans="1:25" ht="45" customHeight="1" x14ac:dyDescent="0.2">
      <c r="A112" s="436"/>
      <c r="B112" s="436"/>
      <c r="C112" s="436"/>
      <c r="D112" s="425"/>
      <c r="E112" s="421"/>
      <c r="F112" s="421"/>
      <c r="G112" s="421"/>
      <c r="H112" s="191"/>
      <c r="I112" s="155"/>
      <c r="J112" s="191"/>
      <c r="K112" s="155"/>
      <c r="L112" s="191"/>
      <c r="M112" s="155"/>
      <c r="N112" s="192"/>
      <c r="O112" s="154"/>
      <c r="P112" s="39" t="s">
        <v>1237</v>
      </c>
      <c r="Q112" s="19" t="s">
        <v>1332</v>
      </c>
      <c r="R112" s="19" t="s">
        <v>87</v>
      </c>
      <c r="S112" s="19" t="s">
        <v>88</v>
      </c>
      <c r="T112" s="19" t="s">
        <v>1236</v>
      </c>
      <c r="U112" s="19" t="s">
        <v>90</v>
      </c>
      <c r="V112" s="19" t="s">
        <v>1333</v>
      </c>
      <c r="W112" s="19" t="s">
        <v>1334</v>
      </c>
      <c r="X112" s="19"/>
      <c r="Y112" s="149" t="s">
        <v>1325</v>
      </c>
    </row>
    <row r="113" spans="1:25" ht="45" customHeight="1" x14ac:dyDescent="0.2">
      <c r="A113" s="436"/>
      <c r="B113" s="436"/>
      <c r="C113" s="436"/>
      <c r="D113" s="425"/>
      <c r="E113" s="235" t="str">
        <f>'PAI - ODS'!E97</f>
        <v>3. Realizar espacialización y actualización permanente de los eventos naturales que se presenten en los municipios del departamento del Quindío.</v>
      </c>
      <c r="F113" s="261" t="str">
        <f>'PAI - ODS'!F97</f>
        <v>Mapas</v>
      </c>
      <c r="G113" s="261" t="str">
        <f>'PAI - ODS'!G97</f>
        <v>Mapas municipales actualizados</v>
      </c>
      <c r="H113" s="191"/>
      <c r="I113" s="155"/>
      <c r="J113" s="191"/>
      <c r="K113" s="155"/>
      <c r="L113" s="191"/>
      <c r="M113" s="155"/>
      <c r="N113" s="192"/>
      <c r="O113" s="154"/>
      <c r="P113" s="39"/>
      <c r="Q113" s="19"/>
      <c r="R113" s="19"/>
      <c r="S113" s="19"/>
      <c r="T113" s="19"/>
      <c r="U113" s="19"/>
      <c r="V113" s="19"/>
      <c r="W113" s="19"/>
      <c r="X113" s="19"/>
      <c r="Y113" s="149" t="s">
        <v>81</v>
      </c>
    </row>
    <row r="114" spans="1:25" ht="85.5" customHeight="1" x14ac:dyDescent="0.2">
      <c r="A114" s="436"/>
      <c r="B114" s="436"/>
      <c r="C114" s="428" t="s">
        <v>1377</v>
      </c>
      <c r="D114" s="428"/>
      <c r="E114" s="420" t="str">
        <f>'PAI - ODS'!E98</f>
        <v>1. Ejecutar acciones para la reducción del riesgo a causa de fenómenos hidrometeorológicos y geológicos, definidas en el plan operativo anual.</v>
      </c>
      <c r="F114" s="420" t="str">
        <f>'PAI - ODS'!F98</f>
        <v>Porcentaje</v>
      </c>
      <c r="G114" s="420" t="str">
        <f>'PAI - ODS'!G98</f>
        <v>% ejecución plan operativo anual</v>
      </c>
      <c r="H114" s="191"/>
      <c r="I114" s="155"/>
      <c r="J114" s="191"/>
      <c r="K114" s="155"/>
      <c r="L114" s="191"/>
      <c r="M114" s="155"/>
      <c r="N114" s="192"/>
      <c r="O114" s="154"/>
      <c r="P114" s="39" t="s">
        <v>1239</v>
      </c>
      <c r="Q114" s="19" t="s">
        <v>1240</v>
      </c>
      <c r="R114" s="149" t="s">
        <v>87</v>
      </c>
      <c r="S114" s="19" t="s">
        <v>77</v>
      </c>
      <c r="T114" s="19" t="s">
        <v>92</v>
      </c>
      <c r="U114" s="19" t="s">
        <v>1265</v>
      </c>
      <c r="V114" s="19" t="s">
        <v>1335</v>
      </c>
      <c r="W114" s="19" t="s">
        <v>1336</v>
      </c>
      <c r="X114" s="150" t="s">
        <v>93</v>
      </c>
      <c r="Y114" s="149" t="s">
        <v>1337</v>
      </c>
    </row>
    <row r="115" spans="1:25" ht="80.25" customHeight="1" x14ac:dyDescent="0.2">
      <c r="A115" s="436"/>
      <c r="B115" s="436"/>
      <c r="C115" s="426"/>
      <c r="D115" s="426"/>
      <c r="E115" s="421"/>
      <c r="F115" s="421"/>
      <c r="G115" s="421"/>
      <c r="H115" s="191"/>
      <c r="I115" s="155"/>
      <c r="J115" s="191"/>
      <c r="K115" s="155"/>
      <c r="L115" s="191"/>
      <c r="M115" s="155"/>
      <c r="N115" s="192"/>
      <c r="O115" s="154"/>
      <c r="P115" s="39" t="s">
        <v>1261</v>
      </c>
      <c r="Q115" s="19" t="s">
        <v>1264</v>
      </c>
      <c r="R115" s="19" t="s">
        <v>1262</v>
      </c>
      <c r="S115" s="19" t="s">
        <v>77</v>
      </c>
      <c r="T115" s="19" t="s">
        <v>1263</v>
      </c>
      <c r="U115" s="19"/>
      <c r="V115" s="19" t="s">
        <v>1365</v>
      </c>
      <c r="W115" s="19"/>
      <c r="X115" s="19"/>
      <c r="Y115" s="149" t="s">
        <v>1325</v>
      </c>
    </row>
    <row r="116" spans="1:25" ht="57.75" customHeight="1" x14ac:dyDescent="0.2">
      <c r="A116" s="436"/>
      <c r="B116" s="436"/>
      <c r="C116" s="426"/>
      <c r="D116" s="426"/>
      <c r="E116" s="183" t="str">
        <f>'PAI - ODS'!E99</f>
        <v>2. Asesorar y apoyar la actualización de los Planes Municipales de Gestión del Riesgo de Desastres (PMGRD), y las Estrategias Municipales de Respuesta y Emergencia (EMRE) asociadas a fenómenos amenazantes.</v>
      </c>
      <c r="F116" s="266" t="str">
        <f>'PAI - ODS'!F99</f>
        <v>Planes</v>
      </c>
      <c r="G116" s="266" t="str">
        <f>'PAI - ODS'!G99</f>
        <v>Planes municipales y EMRE’s apoyados</v>
      </c>
      <c r="H116" s="191"/>
      <c r="I116" s="155"/>
      <c r="J116" s="191"/>
      <c r="K116" s="155"/>
      <c r="L116" s="191"/>
      <c r="M116" s="155"/>
      <c r="N116" s="192"/>
      <c r="O116" s="154"/>
      <c r="P116" s="236"/>
      <c r="Q116" s="16"/>
      <c r="R116" s="16"/>
      <c r="S116" s="16"/>
      <c r="T116" s="16"/>
      <c r="U116" s="16"/>
      <c r="V116" s="16"/>
      <c r="W116" s="16"/>
      <c r="X116" s="16"/>
      <c r="Y116" s="16"/>
    </row>
    <row r="117" spans="1:25" ht="40.5" customHeight="1" x14ac:dyDescent="0.2">
      <c r="A117" s="436"/>
      <c r="B117" s="436"/>
      <c r="C117" s="426"/>
      <c r="D117" s="426"/>
      <c r="E117" s="183" t="str">
        <f>'PAI - ODS'!E100</f>
        <v>3. Implementar la Evaluación de Daños y Análisis de Necesidades Ambientales (EDANA-C).</v>
      </c>
      <c r="F117" s="266" t="str">
        <f>'PAI - ODS'!F100</f>
        <v>Porcentaje</v>
      </c>
      <c r="G117" s="266" t="str">
        <f>'PAI - ODS'!G100</f>
        <v>% Eventos priorizados anual</v>
      </c>
      <c r="H117" s="191"/>
      <c r="I117" s="155"/>
      <c r="J117" s="191"/>
      <c r="K117" s="155"/>
      <c r="L117" s="191"/>
      <c r="M117" s="155"/>
      <c r="N117" s="192"/>
      <c r="O117" s="154"/>
      <c r="P117" s="236"/>
      <c r="Q117" s="16"/>
      <c r="R117" s="16"/>
      <c r="S117" s="16"/>
      <c r="T117" s="16"/>
      <c r="U117" s="16"/>
      <c r="V117" s="16"/>
      <c r="W117" s="16"/>
      <c r="X117" s="16"/>
      <c r="Y117" s="16"/>
    </row>
    <row r="118" spans="1:25" ht="48" customHeight="1" x14ac:dyDescent="0.2">
      <c r="A118" s="436"/>
      <c r="B118" s="436"/>
      <c r="C118" s="427"/>
      <c r="D118" s="427"/>
      <c r="E118" s="183" t="str">
        <f>'PAI - ODS'!E101</f>
        <v>4. Realizar acciones de apoyo para la implementación del programa de alertas tempranas comunitarias en el marco del plan de gestión del riesgo y acciones de adaptación al cambio climático.</v>
      </c>
      <c r="F118" s="266" t="str">
        <f>'PAI - ODS'!F101</f>
        <v>Número</v>
      </c>
      <c r="G118" s="266" t="str">
        <f>'PAI - ODS'!G101</f>
        <v>Número de comunidades organizadas y fortalecidas</v>
      </c>
      <c r="H118" s="191"/>
      <c r="I118" s="155"/>
      <c r="J118" s="191"/>
      <c r="K118" s="155"/>
      <c r="L118" s="191"/>
      <c r="M118" s="155"/>
      <c r="N118" s="192"/>
      <c r="O118" s="154"/>
      <c r="P118" s="238"/>
      <c r="Q118" s="7"/>
      <c r="R118" s="7"/>
      <c r="S118" s="7"/>
      <c r="T118" s="7"/>
      <c r="U118" s="7"/>
      <c r="V118" s="7"/>
      <c r="W118" s="7"/>
      <c r="X118" s="7"/>
      <c r="Y118" s="7"/>
    </row>
    <row r="119" spans="1:25" ht="85.5" customHeight="1" x14ac:dyDescent="0.2">
      <c r="A119" s="436"/>
      <c r="B119" s="436"/>
      <c r="C119" s="436" t="s">
        <v>1378</v>
      </c>
      <c r="D119" s="425"/>
      <c r="E119" s="183" t="str">
        <f>'PAI - ODS'!E102</f>
        <v>1. Formular las agendas climáticas de Municipios priorizados.</v>
      </c>
      <c r="F119" s="266" t="str">
        <f>'PAI - ODS'!F102</f>
        <v>Número</v>
      </c>
      <c r="G119" s="266" t="str">
        <f>'PAI - ODS'!G102</f>
        <v>Número de documentos técnicos</v>
      </c>
      <c r="H119" s="191"/>
      <c r="I119" s="155"/>
      <c r="J119" s="191"/>
      <c r="K119" s="155"/>
      <c r="L119" s="191"/>
      <c r="M119" s="155"/>
      <c r="N119" s="192"/>
      <c r="O119" s="154"/>
      <c r="P119" s="29"/>
      <c r="Q119" s="17"/>
      <c r="R119" s="20"/>
      <c r="S119" s="20"/>
      <c r="T119" s="21"/>
      <c r="U119" s="20"/>
      <c r="V119" s="20"/>
      <c r="W119" s="20"/>
      <c r="X119" s="20"/>
      <c r="Y119" s="19"/>
    </row>
    <row r="120" spans="1:25" ht="39.75" customHeight="1" x14ac:dyDescent="0.2">
      <c r="A120" s="436"/>
      <c r="B120" s="436"/>
      <c r="C120" s="436"/>
      <c r="D120" s="425"/>
      <c r="E120" s="183" t="str">
        <f>'PAI - ODS'!E103</f>
        <v>2. Implementar acciones de mitigación y adaptación al cambio climático, definidas en el plan operativo anual.</v>
      </c>
      <c r="F120" s="266" t="str">
        <f>'PAI - ODS'!F103</f>
        <v>Planes</v>
      </c>
      <c r="G120" s="266" t="str">
        <f>'PAI - ODS'!G103</f>
        <v>Planes operativos</v>
      </c>
      <c r="H120" s="191"/>
      <c r="I120" s="155"/>
      <c r="J120" s="191"/>
      <c r="K120" s="155"/>
      <c r="L120" s="191"/>
      <c r="M120" s="155"/>
      <c r="N120" s="192"/>
      <c r="O120" s="154"/>
      <c r="P120" s="39" t="s">
        <v>1296</v>
      </c>
      <c r="Q120" s="33" t="s">
        <v>86</v>
      </c>
      <c r="R120" s="33" t="s">
        <v>87</v>
      </c>
      <c r="S120" s="33" t="s">
        <v>88</v>
      </c>
      <c r="T120" s="33" t="s">
        <v>89</v>
      </c>
      <c r="U120" s="33" t="s">
        <v>90</v>
      </c>
      <c r="V120" s="33"/>
      <c r="W120" s="33"/>
      <c r="X120" s="33" t="s">
        <v>91</v>
      </c>
      <c r="Y120" s="33" t="s">
        <v>81</v>
      </c>
    </row>
    <row r="121" spans="1:25" ht="46.5" customHeight="1" x14ac:dyDescent="0.2">
      <c r="A121" s="436"/>
      <c r="B121" s="436"/>
      <c r="C121" s="436"/>
      <c r="D121" s="425"/>
      <c r="E121" s="183" t="str">
        <f>'PAI - ODS'!E104</f>
        <v>3. Realizar asistencia y acompañamiento en cambio climático a los entes territoriales y demás grupos de valor.</v>
      </c>
      <c r="F121" s="266" t="str">
        <f>'PAI - ODS'!F104</f>
        <v>Número</v>
      </c>
      <c r="G121" s="266" t="str">
        <f>'PAI - ODS'!G104</f>
        <v>Número de entidades territoriales y grupos de valor atendidos</v>
      </c>
      <c r="H121" s="191"/>
      <c r="I121" s="155"/>
      <c r="J121" s="191"/>
      <c r="K121" s="155"/>
      <c r="L121" s="191"/>
      <c r="M121" s="155"/>
      <c r="N121" s="192"/>
      <c r="O121" s="154"/>
      <c r="P121" s="238"/>
      <c r="Q121" s="7"/>
      <c r="R121" s="7"/>
      <c r="S121" s="7"/>
      <c r="T121" s="7"/>
      <c r="U121" s="7"/>
      <c r="V121" s="7"/>
      <c r="W121" s="7"/>
      <c r="X121" s="7"/>
      <c r="Y121" s="7"/>
    </row>
    <row r="122" spans="1:25" ht="67.5" customHeight="1" x14ac:dyDescent="0.2">
      <c r="A122" s="436"/>
      <c r="B122" s="436"/>
      <c r="C122" s="436"/>
      <c r="D122" s="425"/>
      <c r="E122" s="183" t="str">
        <f>'PAI - ODS'!E105</f>
        <v>4. Apoyar en la articulación del Plan de Gestión Integral de Cambio Climático Departamental con la participación en el Nodo Regional Eje Cafetero y en la Comité Intersectorial de Cambio Climático, según plan operativo.</v>
      </c>
      <c r="F122" s="266" t="str">
        <f>'PAI - ODS'!F105</f>
        <v>Planes</v>
      </c>
      <c r="G122" s="266" t="str">
        <f>'PAI - ODS'!G105</f>
        <v>Planes operativos</v>
      </c>
      <c r="H122" s="191"/>
      <c r="I122" s="155"/>
      <c r="J122" s="191"/>
      <c r="K122" s="155"/>
      <c r="L122" s="191"/>
      <c r="M122" s="155"/>
      <c r="N122" s="192"/>
      <c r="O122" s="154"/>
      <c r="P122" s="239"/>
      <c r="Q122" s="147"/>
      <c r="R122" s="147"/>
      <c r="S122" s="147"/>
      <c r="T122" s="147"/>
      <c r="U122" s="147"/>
      <c r="V122" s="147"/>
      <c r="W122" s="147"/>
      <c r="X122" s="147"/>
      <c r="Y122" s="147"/>
    </row>
    <row r="123" spans="1:25" ht="102.75" customHeight="1" x14ac:dyDescent="0.2">
      <c r="A123" s="436"/>
      <c r="B123" s="436" t="s">
        <v>1201</v>
      </c>
      <c r="C123" s="436" t="s">
        <v>1202</v>
      </c>
      <c r="D123" s="425"/>
      <c r="E123" s="183" t="str">
        <f>'PAI - ODS'!E106</f>
        <v>1. Ejecutar de manera conjunta los proyectos comunitarios y ciudadanos de educación ambiental definidos para el corto plazo en el plan departamental de educación ambiental, según competencias.</v>
      </c>
      <c r="F123" s="266" t="str">
        <f>'PAI - ODS'!F106</f>
        <v>Número</v>
      </c>
      <c r="G123" s="266" t="str">
        <f>'PAI - ODS'!G106</f>
        <v>Proyectos ejecutados</v>
      </c>
      <c r="H123" s="191"/>
      <c r="I123" s="191"/>
      <c r="J123" s="191"/>
      <c r="K123" s="191"/>
      <c r="L123" s="191"/>
      <c r="M123" s="191"/>
      <c r="N123" s="191"/>
      <c r="O123" s="193"/>
      <c r="P123" s="35"/>
      <c r="Q123" s="149"/>
      <c r="R123" s="149"/>
      <c r="S123" s="149"/>
      <c r="T123" s="149"/>
      <c r="U123" s="150"/>
      <c r="V123" s="150"/>
      <c r="W123" s="150"/>
      <c r="X123" s="150"/>
      <c r="Y123" s="149"/>
    </row>
    <row r="124" spans="1:25" ht="48" customHeight="1" x14ac:dyDescent="0.2">
      <c r="A124" s="436"/>
      <c r="B124" s="436"/>
      <c r="C124" s="436"/>
      <c r="D124" s="425"/>
      <c r="E124" s="183" t="str">
        <f>'PAI - ODS'!E107</f>
        <v>2. Apoyar en la elaboración de los planes municipales de educación ambiental.</v>
      </c>
      <c r="F124" s="266" t="str">
        <f>'PAI - ODS'!F107</f>
        <v>Número</v>
      </c>
      <c r="G124" s="266" t="str">
        <f>'PAI - ODS'!G107</f>
        <v>Municipios apoyados</v>
      </c>
      <c r="H124" s="156"/>
      <c r="I124" s="156"/>
      <c r="J124" s="156"/>
      <c r="K124" s="156"/>
      <c r="L124" s="156"/>
      <c r="M124" s="156"/>
      <c r="N124" s="156"/>
      <c r="O124" s="155"/>
      <c r="P124" s="40"/>
      <c r="Q124" s="16"/>
      <c r="R124" s="16"/>
      <c r="S124" s="16"/>
      <c r="T124" s="16"/>
      <c r="U124" s="16"/>
      <c r="V124" s="16"/>
      <c r="W124" s="16"/>
      <c r="X124" s="16"/>
      <c r="Y124" s="16"/>
    </row>
    <row r="125" spans="1:25" ht="36" customHeight="1" x14ac:dyDescent="0.2">
      <c r="A125" s="436"/>
      <c r="B125" s="436"/>
      <c r="C125" s="436"/>
      <c r="D125" s="425"/>
      <c r="E125" s="183" t="str">
        <f>'PAI - ODS'!E108</f>
        <v>3. Ejecutar estrategias de educación ambiental informal.</v>
      </c>
      <c r="F125" s="266" t="str">
        <f>'PAI - ODS'!F108</f>
        <v>Porcentaje</v>
      </c>
      <c r="G125" s="266" t="str">
        <f>'PAI - ODS'!G108</f>
        <v>% de Estrategias ejecutadas</v>
      </c>
      <c r="H125" s="156"/>
      <c r="I125" s="156"/>
      <c r="J125" s="156"/>
      <c r="K125" s="156"/>
      <c r="L125" s="156"/>
      <c r="M125" s="156"/>
      <c r="N125" s="156"/>
      <c r="O125" s="154"/>
      <c r="P125" s="40"/>
      <c r="Q125" s="16"/>
      <c r="R125" s="16"/>
      <c r="S125" s="16"/>
      <c r="T125" s="16"/>
      <c r="U125" s="16"/>
      <c r="V125" s="16"/>
      <c r="W125" s="16"/>
      <c r="X125" s="16"/>
      <c r="Y125" s="16"/>
    </row>
    <row r="126" spans="1:25" ht="36" customHeight="1" x14ac:dyDescent="0.2">
      <c r="A126" s="436"/>
      <c r="B126" s="436"/>
      <c r="C126" s="436"/>
      <c r="D126" s="425"/>
      <c r="E126" s="183" t="str">
        <f>'PAI - ODS'!E109</f>
        <v>4. Ejecutar estrategias de educación ambiental para el trabajo y el desarrollo humano.</v>
      </c>
      <c r="F126" s="266" t="str">
        <f>'PAI - ODS'!F109</f>
        <v>Número</v>
      </c>
      <c r="G126" s="266" t="str">
        <f>'PAI - ODS'!G109</f>
        <v>Número de estrategias ejecutadas</v>
      </c>
      <c r="H126" s="156"/>
      <c r="I126" s="156"/>
      <c r="J126" s="156"/>
      <c r="K126" s="156"/>
      <c r="L126" s="156"/>
      <c r="M126" s="156"/>
      <c r="N126" s="156"/>
      <c r="O126" s="154"/>
      <c r="P126" s="40"/>
      <c r="Q126" s="16"/>
      <c r="R126" s="16"/>
      <c r="S126" s="16"/>
      <c r="T126" s="16"/>
      <c r="U126" s="16"/>
      <c r="V126" s="16"/>
      <c r="W126" s="16"/>
      <c r="X126" s="16"/>
      <c r="Y126" s="16"/>
    </row>
    <row r="127" spans="1:25" ht="54" customHeight="1" x14ac:dyDescent="0.2">
      <c r="A127" s="436"/>
      <c r="B127" s="436"/>
      <c r="C127" s="436"/>
      <c r="D127" s="425"/>
      <c r="E127" s="183" t="str">
        <f>'PAI - ODS'!E110</f>
        <v>5. Realizar acciones coordinadas y concertadas de educación ambiental con los pueblos y organizaciones indígenas asentadas en el departamento del Quindío, definidas en el programa anual.</v>
      </c>
      <c r="F127" s="266" t="str">
        <f>'PAI - ODS'!F110</f>
        <v>Porcentaje</v>
      </c>
      <c r="G127" s="266" t="str">
        <f>'PAI - ODS'!G110</f>
        <v>% de ejecución programa Anual</v>
      </c>
      <c r="H127" s="158"/>
      <c r="I127" s="158"/>
      <c r="J127" s="158"/>
      <c r="K127" s="158"/>
      <c r="L127" s="158"/>
      <c r="M127" s="158"/>
      <c r="N127" s="158"/>
      <c r="O127" s="154"/>
      <c r="P127" s="40"/>
      <c r="Q127" s="16"/>
      <c r="R127" s="16"/>
      <c r="S127" s="16"/>
      <c r="T127" s="16"/>
      <c r="U127" s="16"/>
      <c r="V127" s="16"/>
      <c r="W127" s="16"/>
      <c r="X127" s="16"/>
      <c r="Y127" s="16"/>
    </row>
    <row r="128" spans="1:25" ht="60" customHeight="1" x14ac:dyDescent="0.2">
      <c r="A128" s="436"/>
      <c r="B128" s="436"/>
      <c r="C128" s="436"/>
      <c r="D128" s="425"/>
      <c r="E128" s="183" t="str">
        <f>'PAI - ODS'!E111</f>
        <v>6. Realizar acciones coordinadas y concertadas de educación ambiental con comunidades negras, afrocolombianas, raizales y palenqueras del Quindío, definidas en el programa anual.</v>
      </c>
      <c r="F128" s="266" t="str">
        <f>'PAI - ODS'!F111</f>
        <v>Porcentaje</v>
      </c>
      <c r="G128" s="266" t="str">
        <f>'PAI - ODS'!G111</f>
        <v>% de ejecución programa Anual</v>
      </c>
      <c r="H128" s="156"/>
      <c r="I128" s="156"/>
      <c r="J128" s="156"/>
      <c r="K128" s="156"/>
      <c r="L128" s="156"/>
      <c r="M128" s="156"/>
      <c r="N128" s="156"/>
      <c r="O128" s="154"/>
      <c r="P128" s="40"/>
      <c r="Q128" s="16"/>
      <c r="R128" s="16"/>
      <c r="S128" s="16"/>
      <c r="T128" s="16"/>
      <c r="U128" s="16"/>
      <c r="V128" s="16"/>
      <c r="W128" s="16"/>
      <c r="X128" s="16"/>
      <c r="Y128" s="16"/>
    </row>
    <row r="129" spans="1:25" ht="84" customHeight="1" x14ac:dyDescent="0.2">
      <c r="A129" s="436"/>
      <c r="B129" s="436"/>
      <c r="C129" s="436"/>
      <c r="D129" s="425"/>
      <c r="E129" s="183" t="str">
        <f>'PAI - ODS'!E112</f>
        <v>7. Ejecutar acciones de acompañamiento, asesoría y apoyo a los Proyectos Ambientales Escolares (PRAE) y la REDEPRAE del Quindío como estrategia de la Política Nacional de Educación Ambiental, definidas en el plan operativo anual.</v>
      </c>
      <c r="F129" s="266" t="str">
        <f>'PAI - ODS'!F112</f>
        <v>Porcentaje</v>
      </c>
      <c r="G129" s="266" t="str">
        <f>'PAI - ODS'!G112</f>
        <v>% de ejecución plan operativo Anual</v>
      </c>
      <c r="H129" s="156"/>
      <c r="I129" s="156"/>
      <c r="J129" s="156"/>
      <c r="K129" s="156"/>
      <c r="L129" s="156"/>
      <c r="M129" s="156"/>
      <c r="N129" s="156"/>
      <c r="O129" s="154"/>
      <c r="P129" s="40"/>
      <c r="Q129" s="16"/>
      <c r="R129" s="16"/>
      <c r="S129" s="16"/>
      <c r="T129" s="16"/>
      <c r="U129" s="16"/>
      <c r="V129" s="16"/>
      <c r="W129" s="16"/>
      <c r="X129" s="16"/>
      <c r="Y129" s="16"/>
    </row>
    <row r="130" spans="1:25" ht="55.5" customHeight="1" x14ac:dyDescent="0.2">
      <c r="A130" s="436"/>
      <c r="B130" s="436"/>
      <c r="C130" s="436"/>
      <c r="D130" s="425"/>
      <c r="E130" s="183" t="str">
        <f>'PAI - ODS'!E113</f>
        <v>8. Apoyar el funcionamiento de las diferentes instancias relacionadas con la educación ambiental (CIDEA, CIDEAR, COMEDA, etc.) así como los instrumentos (PRAE, PROCEDAS, etc.), de acuerdo con en el plan operativo anual.</v>
      </c>
      <c r="F130" s="266" t="str">
        <f>'PAI - ODS'!F113</f>
        <v>Porcentaje</v>
      </c>
      <c r="G130" s="266" t="str">
        <f>'PAI - ODS'!G113</f>
        <v>% de ejecución plan operativo Anual</v>
      </c>
      <c r="H130" s="156"/>
      <c r="I130" s="156"/>
      <c r="J130" s="156"/>
      <c r="K130" s="156"/>
      <c r="L130" s="156"/>
      <c r="M130" s="156"/>
      <c r="N130" s="156"/>
      <c r="O130" s="154"/>
      <c r="P130" s="40"/>
      <c r="Q130" s="16"/>
      <c r="R130" s="16"/>
      <c r="S130" s="16"/>
      <c r="T130" s="16"/>
      <c r="U130" s="16"/>
      <c r="V130" s="16"/>
      <c r="W130" s="16"/>
      <c r="X130" s="16"/>
      <c r="Y130" s="16"/>
    </row>
    <row r="131" spans="1:25" ht="72" customHeight="1" x14ac:dyDescent="0.2">
      <c r="A131" s="436"/>
      <c r="B131" s="436"/>
      <c r="C131" s="436" t="s">
        <v>1203</v>
      </c>
      <c r="D131" s="425"/>
      <c r="E131" s="183" t="str">
        <f>'PAI - ODS'!E114</f>
        <v>1. Fortalecer y apoyar procesos y espacios de participación en la gestión ambiental (Ecorregión, POMCA río La Vieja, Paisaje Cultural Cafetero, Mesa Planificación Regional, RAP Eje Cafetero, etc.), de acuerdo con en el plan operativo anual.</v>
      </c>
      <c r="F131" s="266" t="str">
        <f>'PAI - ODS'!F114</f>
        <v>Plan</v>
      </c>
      <c r="G131" s="266" t="str">
        <f>'PAI - ODS'!G114</f>
        <v>Plan operativo</v>
      </c>
      <c r="H131" s="156"/>
      <c r="I131" s="156"/>
      <c r="J131" s="156"/>
      <c r="K131" s="156"/>
      <c r="L131" s="156"/>
      <c r="M131" s="156"/>
      <c r="N131" s="156"/>
      <c r="O131" s="154"/>
      <c r="P131" s="40"/>
      <c r="Q131" s="16"/>
      <c r="R131" s="16"/>
      <c r="S131" s="16"/>
      <c r="T131" s="16"/>
      <c r="U131" s="16"/>
      <c r="V131" s="16"/>
      <c r="W131" s="16"/>
      <c r="X131" s="16"/>
      <c r="Y131" s="16"/>
    </row>
    <row r="132" spans="1:25" ht="72" customHeight="1" x14ac:dyDescent="0.2">
      <c r="A132" s="436"/>
      <c r="B132" s="436"/>
      <c r="C132" s="436"/>
      <c r="D132" s="425"/>
      <c r="E132" s="183" t="str">
        <f>'PAI - ODS'!E115</f>
        <v>2. Ejecutar el modelo de gestores ambientales en los municipios del departamento del Quindío.</v>
      </c>
      <c r="F132" s="266" t="str">
        <f>'PAI - ODS'!F115</f>
        <v>Número</v>
      </c>
      <c r="G132" s="266" t="str">
        <f>'PAI - ODS'!G115</f>
        <v>Municipio con modelo ejecutado</v>
      </c>
      <c r="H132" s="156"/>
      <c r="I132" s="156"/>
      <c r="J132" s="156"/>
      <c r="K132" s="156"/>
      <c r="L132" s="156"/>
      <c r="M132" s="156"/>
      <c r="N132" s="156"/>
      <c r="O132" s="154"/>
      <c r="P132" s="40"/>
      <c r="Q132" s="16"/>
      <c r="R132" s="16"/>
      <c r="S132" s="16"/>
      <c r="T132" s="16"/>
      <c r="U132" s="16"/>
      <c r="V132" s="16"/>
      <c r="W132" s="16"/>
      <c r="X132" s="16"/>
      <c r="Y132" s="16"/>
    </row>
    <row r="133" spans="1:25" ht="72" customHeight="1" x14ac:dyDescent="0.2">
      <c r="A133" s="436"/>
      <c r="B133" s="436"/>
      <c r="C133" s="436"/>
      <c r="D133" s="425"/>
      <c r="E133" s="183" t="str">
        <f>'PAI - ODS'!E116</f>
        <v>3. Realizar encuentros territoriales como   estrategia de divulgación sobre la gestión ambiental institucional “Protegiendo el Futuro”.</v>
      </c>
      <c r="F133" s="266" t="str">
        <f>'PAI - ODS'!F116</f>
        <v>Número</v>
      </c>
      <c r="G133" s="266" t="str">
        <f>'PAI - ODS'!G116</f>
        <v>Número de  encuentros</v>
      </c>
      <c r="H133" s="156"/>
      <c r="I133" s="156"/>
      <c r="J133" s="156"/>
      <c r="K133" s="156"/>
      <c r="L133" s="156"/>
      <c r="M133" s="156"/>
      <c r="N133" s="156"/>
      <c r="O133" s="154"/>
      <c r="P133" s="40"/>
      <c r="Q133" s="16"/>
      <c r="R133" s="16"/>
      <c r="S133" s="16"/>
      <c r="T133" s="16"/>
      <c r="U133" s="16"/>
      <c r="V133" s="16"/>
      <c r="W133" s="16"/>
      <c r="X133" s="16"/>
      <c r="Y133" s="16"/>
    </row>
    <row r="134" spans="1:25" ht="72" customHeight="1" x14ac:dyDescent="0.2">
      <c r="A134" s="436"/>
      <c r="B134" s="436"/>
      <c r="C134" s="436"/>
      <c r="D134" s="425"/>
      <c r="E134" s="183" t="str">
        <f>'PAI - ODS'!E117</f>
        <v>4. Implementar acciones tendientes al cumplimiento de los pilares contenido en el Acuerdo de Escazú, definidas en el plan operativo anual</v>
      </c>
      <c r="F134" s="266" t="str">
        <f>'PAI - ODS'!F117</f>
        <v>Plan</v>
      </c>
      <c r="G134" s="266" t="str">
        <f>'PAI - ODS'!G117</f>
        <v>Plan operativo implementado</v>
      </c>
      <c r="H134" s="156"/>
      <c r="I134" s="156"/>
      <c r="J134" s="156"/>
      <c r="K134" s="156"/>
      <c r="L134" s="156"/>
      <c r="M134" s="156"/>
      <c r="N134" s="156"/>
      <c r="O134" s="154"/>
      <c r="P134" s="40"/>
      <c r="Q134" s="16"/>
      <c r="R134" s="16"/>
      <c r="S134" s="16"/>
      <c r="T134" s="16"/>
      <c r="U134" s="16"/>
      <c r="V134" s="16"/>
      <c r="W134" s="16"/>
      <c r="X134" s="16"/>
      <c r="Y134" s="16"/>
    </row>
    <row r="135" spans="1:25" ht="48" customHeight="1" x14ac:dyDescent="0.2">
      <c r="A135" s="428" t="s">
        <v>1194</v>
      </c>
      <c r="B135" s="428" t="s">
        <v>1204</v>
      </c>
      <c r="C135" s="428" t="s">
        <v>1205</v>
      </c>
      <c r="D135" s="425"/>
      <c r="E135" s="183" t="str">
        <f>'PAI - ODS'!E118</f>
        <v>1. Formular  y ajustar el plan de mantenimiento  Preventivo y Correctivo de las diferentes sedes, áreas y centros de trabajo de la Entidad</v>
      </c>
      <c r="F135" s="266" t="str">
        <f>'PAI - ODS'!F118</f>
        <v>Plan</v>
      </c>
      <c r="G135" s="266" t="str">
        <f>'PAI - ODS'!G118</f>
        <v>Plan de mantenimiento formulado y ajustado</v>
      </c>
      <c r="H135" s="156"/>
      <c r="I135" s="156"/>
      <c r="J135" s="156"/>
      <c r="K135" s="156"/>
      <c r="L135" s="156"/>
      <c r="M135" s="156"/>
      <c r="N135" s="156"/>
      <c r="O135" s="154"/>
      <c r="P135" s="40"/>
      <c r="Q135" s="16"/>
      <c r="R135" s="16"/>
      <c r="S135" s="16"/>
      <c r="T135" s="16"/>
      <c r="U135" s="16"/>
      <c r="V135" s="16"/>
      <c r="W135" s="16"/>
      <c r="X135" s="16"/>
      <c r="Y135" s="16"/>
    </row>
    <row r="136" spans="1:25" ht="84" customHeight="1" x14ac:dyDescent="0.2">
      <c r="A136" s="426"/>
      <c r="B136" s="426"/>
      <c r="C136" s="426"/>
      <c r="D136" s="425"/>
      <c r="E136" s="183" t="str">
        <f>'PAI - ODS'!E119</f>
        <v>2. Ejecutar el plan de mantenimiento  Preventivo y Correctivo de las diferentes sedes, áreas y centros de trabajo de la Entidad</v>
      </c>
      <c r="F136" s="266" t="str">
        <f>'PAI - ODS'!F119</f>
        <v>Porcentaje</v>
      </c>
      <c r="G136" s="266" t="str">
        <f>'PAI - ODS'!G119</f>
        <v>% de Ejecución plan de mantenimiento formulado</v>
      </c>
      <c r="H136" s="156"/>
      <c r="I136" s="156"/>
      <c r="J136" s="156"/>
      <c r="K136" s="156"/>
      <c r="L136" s="156"/>
      <c r="M136" s="156"/>
      <c r="N136" s="156"/>
      <c r="O136" s="154"/>
      <c r="P136" s="40"/>
      <c r="Q136" s="16"/>
      <c r="R136" s="16"/>
      <c r="S136" s="16"/>
      <c r="T136" s="16"/>
      <c r="U136" s="16"/>
      <c r="V136" s="16"/>
      <c r="W136" s="16"/>
      <c r="X136" s="16"/>
      <c r="Y136" s="16"/>
    </row>
    <row r="137" spans="1:25" ht="43.5" customHeight="1" x14ac:dyDescent="0.2">
      <c r="A137" s="426"/>
      <c r="B137" s="426"/>
      <c r="C137" s="426"/>
      <c r="D137" s="425"/>
      <c r="E137" s="183" t="str">
        <f>'PAI - ODS'!E120</f>
        <v>3. Modernizar  la infreaestructura de las tecnologías de la información y las telecomunicaciones de la Entidad, de acuerdo con en el plan operativo anual.</v>
      </c>
      <c r="F137" s="266" t="str">
        <f>'PAI - ODS'!F120</f>
        <v>Plan</v>
      </c>
      <c r="G137" s="266" t="str">
        <f>'PAI - ODS'!G120</f>
        <v xml:space="preserve">Plan Operativo </v>
      </c>
      <c r="H137" s="156"/>
      <c r="I137" s="156"/>
      <c r="J137" s="156"/>
      <c r="K137" s="156"/>
      <c r="L137" s="156"/>
      <c r="M137" s="156"/>
      <c r="N137" s="156"/>
      <c r="O137" s="154"/>
      <c r="P137" s="40"/>
      <c r="Q137" s="16"/>
      <c r="R137" s="16"/>
      <c r="S137" s="16"/>
      <c r="T137" s="16"/>
      <c r="U137" s="16"/>
      <c r="V137" s="16"/>
      <c r="W137" s="16"/>
      <c r="X137" s="16"/>
      <c r="Y137" s="16"/>
    </row>
    <row r="138" spans="1:25" ht="60" customHeight="1" x14ac:dyDescent="0.2">
      <c r="A138" s="426"/>
      <c r="B138" s="426"/>
      <c r="C138" s="426"/>
      <c r="D138" s="425"/>
      <c r="E138" s="183" t="str">
        <f>'PAI - ODS'!E121</f>
        <v>4. Realizar mantenimiento de  la infreaestructura de las tecnologías de la información y las telecomunicaciones de la Entidad, de acuerdo con en el plan operativo anual.</v>
      </c>
      <c r="F138" s="266" t="str">
        <f>'PAI - ODS'!F121</f>
        <v>Plan</v>
      </c>
      <c r="G138" s="266" t="str">
        <f>'PAI - ODS'!G121</f>
        <v xml:space="preserve">Plan Operativo </v>
      </c>
      <c r="H138" s="158"/>
      <c r="I138" s="158"/>
      <c r="J138" s="158"/>
      <c r="K138" s="158"/>
      <c r="L138" s="158"/>
      <c r="M138" s="158"/>
      <c r="N138" s="158"/>
      <c r="O138" s="154"/>
      <c r="P138" s="40"/>
      <c r="Q138" s="16"/>
      <c r="R138" s="16"/>
      <c r="S138" s="16"/>
      <c r="T138" s="16"/>
      <c r="U138" s="16"/>
      <c r="V138" s="16"/>
      <c r="W138" s="16"/>
      <c r="X138" s="16"/>
      <c r="Y138" s="16"/>
    </row>
    <row r="139" spans="1:25" ht="42" customHeight="1" x14ac:dyDescent="0.2">
      <c r="A139" s="426"/>
      <c r="B139" s="426"/>
      <c r="C139" s="426"/>
      <c r="D139" s="425"/>
      <c r="E139" s="183" t="str">
        <f>'PAI - ODS'!E122</f>
        <v>5. Integrar de manera progresiva los trámites ambientales de la entidad a la plataforma Vital, de acuerdo con en el plan operativo anual.</v>
      </c>
      <c r="F139" s="266" t="str">
        <f>'PAI - ODS'!F122</f>
        <v>Plan</v>
      </c>
      <c r="G139" s="266" t="str">
        <f>'PAI - ODS'!G122</f>
        <v>Plan Operativo implementado</v>
      </c>
      <c r="H139" s="130"/>
      <c r="I139" s="130"/>
      <c r="J139" s="130"/>
      <c r="K139" s="130"/>
      <c r="L139" s="130"/>
      <c r="M139" s="130"/>
      <c r="N139" s="130"/>
      <c r="O139" s="154"/>
      <c r="P139" s="40"/>
      <c r="Q139" s="16"/>
      <c r="R139" s="16"/>
      <c r="S139" s="16"/>
      <c r="T139" s="16"/>
      <c r="U139" s="16"/>
      <c r="V139" s="16"/>
      <c r="W139" s="16"/>
      <c r="X139" s="16"/>
      <c r="Y139" s="16"/>
    </row>
    <row r="140" spans="1:25" ht="48.75" customHeight="1" x14ac:dyDescent="0.2">
      <c r="A140" s="426"/>
      <c r="B140" s="426"/>
      <c r="C140" s="426"/>
      <c r="D140" s="425"/>
      <c r="E140" s="183" t="str">
        <f>'PAI - ODS'!E123</f>
        <v>6. Formular el plan de mantenimiento del parque automotor, maquinaria y equipo propiedad de la Corporación Autónoma Regional del Quindío.</v>
      </c>
      <c r="F140" s="266" t="str">
        <f>'PAI - ODS'!F123</f>
        <v>Plan</v>
      </c>
      <c r="G140" s="266" t="str">
        <f>'PAI - ODS'!G123</f>
        <v xml:space="preserve">Plan de Mantenimiento formulado </v>
      </c>
      <c r="H140" s="130"/>
      <c r="I140" s="130"/>
      <c r="J140" s="130"/>
      <c r="K140" s="130"/>
      <c r="L140" s="130"/>
      <c r="M140" s="130"/>
      <c r="N140" s="130"/>
      <c r="O140" s="154"/>
      <c r="P140" s="40"/>
      <c r="Q140" s="16"/>
      <c r="R140" s="16"/>
      <c r="S140" s="16"/>
      <c r="T140" s="16"/>
      <c r="U140" s="16"/>
      <c r="V140" s="16"/>
      <c r="W140" s="16"/>
      <c r="X140" s="16"/>
      <c r="Y140" s="16"/>
    </row>
    <row r="141" spans="1:25" ht="72" customHeight="1" x14ac:dyDescent="0.2">
      <c r="A141" s="426"/>
      <c r="B141" s="426"/>
      <c r="C141" s="426"/>
      <c r="D141" s="425"/>
      <c r="E141" s="183" t="str">
        <f>'PAI - ODS'!E124</f>
        <v>7. Ejecutar el plan de mantenimiento del parque automotor, maquinaria y equipo propiedad de la Corporación Autónoma Regional del Quindío.</v>
      </c>
      <c r="F141" s="266" t="str">
        <f>'PAI - ODS'!F124</f>
        <v>Porcentaje</v>
      </c>
      <c r="G141" s="266" t="str">
        <f>'PAI - ODS'!G124</f>
        <v xml:space="preserve">%  Plan de Mantenimiento ejecutado </v>
      </c>
      <c r="H141" s="130"/>
      <c r="I141" s="130"/>
      <c r="J141" s="130"/>
      <c r="K141" s="130"/>
      <c r="L141" s="130"/>
      <c r="M141" s="130"/>
      <c r="N141" s="130"/>
      <c r="O141" s="154"/>
      <c r="P141" s="40"/>
      <c r="Q141" s="16"/>
      <c r="R141" s="16"/>
      <c r="S141" s="16"/>
      <c r="T141" s="16"/>
      <c r="U141" s="16"/>
      <c r="V141" s="16"/>
      <c r="W141" s="16"/>
      <c r="X141" s="16"/>
      <c r="Y141" s="16"/>
    </row>
    <row r="142" spans="1:25" ht="84" customHeight="1" x14ac:dyDescent="0.2">
      <c r="A142" s="426"/>
      <c r="B142" s="426"/>
      <c r="C142" s="427"/>
      <c r="D142" s="425"/>
      <c r="E142" s="183" t="str">
        <f>'PAI - ODS'!E125</f>
        <v>8. Realizar gestión del mobiliario propiedad de la Corporación Autónoma Regional del Quindío, de acuerdo con en el plan operativo anual.</v>
      </c>
      <c r="F142" s="266" t="str">
        <f>'PAI - ODS'!F125</f>
        <v xml:space="preserve">Plan </v>
      </c>
      <c r="G142" s="266" t="str">
        <f>'PAI - ODS'!G125</f>
        <v>Plan operativo</v>
      </c>
      <c r="H142" s="130"/>
      <c r="I142" s="130"/>
      <c r="J142" s="130"/>
      <c r="K142" s="130"/>
      <c r="L142" s="130"/>
      <c r="M142" s="130"/>
      <c r="N142" s="130"/>
      <c r="O142" s="154"/>
      <c r="P142" s="40"/>
      <c r="Q142" s="16"/>
      <c r="R142" s="16"/>
      <c r="S142" s="16"/>
      <c r="T142" s="16"/>
      <c r="U142" s="16"/>
      <c r="V142" s="16"/>
      <c r="W142" s="16"/>
      <c r="X142" s="16"/>
      <c r="Y142" s="16"/>
    </row>
    <row r="143" spans="1:25" ht="72" customHeight="1" x14ac:dyDescent="0.2">
      <c r="A143" s="426"/>
      <c r="B143" s="426"/>
      <c r="C143" s="200" t="s">
        <v>1206</v>
      </c>
      <c r="D143" s="201"/>
      <c r="E143" s="183" t="str">
        <f>'PAI - ODS'!E126</f>
        <v>1. Fortalecer el talento humano y modernización institucional, de acuerdo con en el plan operativo anual.</v>
      </c>
      <c r="F143" s="266" t="str">
        <f>'PAI - ODS'!F126</f>
        <v xml:space="preserve">Plan </v>
      </c>
      <c r="G143" s="266" t="str">
        <f>'PAI - ODS'!G126</f>
        <v>Plan operativo implementado</v>
      </c>
      <c r="H143" s="130"/>
      <c r="I143" s="130"/>
      <c r="J143" s="130"/>
      <c r="K143" s="130"/>
      <c r="L143" s="130"/>
      <c r="M143" s="130"/>
      <c r="N143" s="130"/>
      <c r="O143" s="154"/>
      <c r="P143" s="40"/>
      <c r="Q143" s="16"/>
      <c r="R143" s="16"/>
      <c r="S143" s="16"/>
      <c r="T143" s="16"/>
      <c r="U143" s="16"/>
      <c r="V143" s="16"/>
      <c r="W143" s="16"/>
      <c r="X143" s="16"/>
      <c r="Y143" s="16"/>
    </row>
    <row r="144" spans="1:25" ht="60" customHeight="1" x14ac:dyDescent="0.2">
      <c r="A144" s="426"/>
      <c r="B144" s="426"/>
      <c r="C144" s="428" t="s">
        <v>1207</v>
      </c>
      <c r="D144" s="433"/>
      <c r="E144" s="183" t="str">
        <f>'PAI - ODS'!E127</f>
        <v>1.Ejecutar acciones de mejoramiento continuo para la satisfacción de los grupos de valor de la entidad, definidas en el programa anual.</v>
      </c>
      <c r="F144" s="266" t="str">
        <f>'PAI - ODS'!F127</f>
        <v>Porcentaje</v>
      </c>
      <c r="G144" s="266" t="str">
        <f>'PAI - ODS'!G127</f>
        <v xml:space="preserve">% de Ejecución programa </v>
      </c>
      <c r="H144" s="130"/>
      <c r="I144" s="130"/>
      <c r="J144" s="130"/>
      <c r="K144" s="130"/>
      <c r="L144" s="130"/>
      <c r="M144" s="130"/>
      <c r="N144" s="130"/>
      <c r="O144" s="154"/>
      <c r="P144" s="40"/>
      <c r="Q144" s="16"/>
      <c r="R144" s="16"/>
      <c r="S144" s="16"/>
      <c r="T144" s="16"/>
      <c r="U144" s="16"/>
      <c r="V144" s="16"/>
      <c r="W144" s="16"/>
      <c r="X144" s="16"/>
      <c r="Y144" s="16"/>
    </row>
    <row r="145" spans="1:25" ht="48" customHeight="1" x14ac:dyDescent="0.2">
      <c r="A145" s="426"/>
      <c r="B145" s="426"/>
      <c r="C145" s="426"/>
      <c r="D145" s="434"/>
      <c r="E145" s="183" t="str">
        <f>'PAI - ODS'!E128</f>
        <v>2. Fortalecer el proceso de gestión documental de la entidad, de acuerdo con en el plan operativo anual.</v>
      </c>
      <c r="F145" s="266" t="str">
        <f>'PAI - ODS'!F128</f>
        <v>Plan</v>
      </c>
      <c r="G145" s="266" t="str">
        <f>'PAI - ODS'!G128</f>
        <v>Plan operativo implementados</v>
      </c>
      <c r="H145" s="131"/>
      <c r="I145" s="131"/>
      <c r="J145" s="131"/>
      <c r="K145" s="131"/>
      <c r="L145" s="131"/>
      <c r="M145" s="131"/>
      <c r="N145" s="131"/>
      <c r="O145" s="154"/>
      <c r="P145" s="40"/>
      <c r="Q145" s="16"/>
      <c r="R145" s="16"/>
      <c r="S145" s="16"/>
      <c r="T145" s="16"/>
      <c r="U145" s="16"/>
      <c r="V145" s="16"/>
      <c r="W145" s="16"/>
      <c r="X145" s="16"/>
      <c r="Y145" s="16"/>
    </row>
    <row r="146" spans="1:25" ht="51.75" customHeight="1" x14ac:dyDescent="0.2">
      <c r="A146" s="426"/>
      <c r="B146" s="426"/>
      <c r="C146" s="427"/>
      <c r="D146" s="435"/>
      <c r="E146" s="183" t="str">
        <f>'PAI - ODS'!E129</f>
        <v>3. Desarrollar acciones para el fortalecimiento del Centro de Documentación de la Corporación como estrategia de educación y gestión ambiental, definidas en el programa anual.</v>
      </c>
      <c r="F146" s="266" t="str">
        <f>'PAI - ODS'!F129</f>
        <v>Porcentaje</v>
      </c>
      <c r="G146" s="266" t="str">
        <f>'PAI - ODS'!G129</f>
        <v xml:space="preserve">% de Ejecución programa </v>
      </c>
      <c r="H146" s="156"/>
      <c r="I146" s="156"/>
      <c r="J146" s="156"/>
      <c r="K146" s="156"/>
      <c r="L146" s="156"/>
      <c r="M146" s="156"/>
      <c r="N146" s="156"/>
      <c r="O146" s="154"/>
      <c r="P146" s="40"/>
      <c r="Q146" s="16"/>
      <c r="R146" s="16"/>
      <c r="S146" s="16"/>
      <c r="T146" s="16"/>
      <c r="U146" s="16"/>
      <c r="V146" s="16"/>
      <c r="W146" s="16"/>
      <c r="X146" s="16"/>
      <c r="Y146" s="16"/>
    </row>
    <row r="147" spans="1:25" ht="36" customHeight="1" x14ac:dyDescent="0.2">
      <c r="A147" s="426"/>
      <c r="B147" s="426"/>
      <c r="C147" s="428" t="s">
        <v>1208</v>
      </c>
      <c r="D147" s="433"/>
      <c r="E147" s="183" t="str">
        <f>'PAI - ODS'!E130</f>
        <v>1. Formular un plan estratégico de comunicaciones interna y externa de la Corporación.</v>
      </c>
      <c r="F147" s="266" t="str">
        <f>'PAI - ODS'!F130</f>
        <v>Plan</v>
      </c>
      <c r="G147" s="266" t="str">
        <f>'PAI - ODS'!G130</f>
        <v>Plan estratégico formulado</v>
      </c>
      <c r="H147" s="156"/>
      <c r="I147" s="156"/>
      <c r="J147" s="156"/>
      <c r="K147" s="156"/>
      <c r="L147" s="156"/>
      <c r="M147" s="156"/>
      <c r="N147" s="156"/>
      <c r="O147" s="154"/>
      <c r="P147" s="40"/>
      <c r="Q147" s="16"/>
      <c r="R147" s="16"/>
      <c r="S147" s="16"/>
      <c r="T147" s="16"/>
      <c r="U147" s="16"/>
      <c r="V147" s="16"/>
      <c r="W147" s="16"/>
      <c r="X147" s="16"/>
      <c r="Y147" s="16"/>
    </row>
    <row r="148" spans="1:25" ht="36" customHeight="1" x14ac:dyDescent="0.2">
      <c r="A148" s="426"/>
      <c r="B148" s="426"/>
      <c r="C148" s="426"/>
      <c r="D148" s="434"/>
      <c r="E148" s="183" t="str">
        <f>'PAI - ODS'!E131</f>
        <v>2. Ejecutar acciones para el mejoramiento de las comunicaciones internas y externas, de acuerdo con en el plan operativo anual.</v>
      </c>
      <c r="F148" s="266" t="str">
        <f>'PAI - ODS'!F131</f>
        <v>Porcentaje</v>
      </c>
      <c r="G148" s="266" t="str">
        <f>'PAI - ODS'!G131</f>
        <v>% de ejecución plan mejoramiento</v>
      </c>
      <c r="H148" s="156"/>
      <c r="I148" s="156"/>
      <c r="J148" s="156"/>
      <c r="K148" s="156"/>
      <c r="L148" s="156"/>
      <c r="M148" s="156"/>
      <c r="N148" s="156"/>
      <c r="O148" s="154"/>
      <c r="P148" s="40"/>
      <c r="Q148" s="16"/>
      <c r="R148" s="16"/>
      <c r="S148" s="16"/>
      <c r="T148" s="16"/>
      <c r="U148" s="16"/>
      <c r="V148" s="16"/>
      <c r="W148" s="16"/>
      <c r="X148" s="16"/>
      <c r="Y148" s="16"/>
    </row>
    <row r="149" spans="1:25" ht="72" customHeight="1" x14ac:dyDescent="0.2">
      <c r="A149" s="426"/>
      <c r="B149" s="426"/>
      <c r="C149" s="426"/>
      <c r="D149" s="434"/>
      <c r="E149" s="183" t="str">
        <f>'PAI - ODS'!E132</f>
        <v>3. Crear y ajustar el manual de identidad visual corporativa.</v>
      </c>
      <c r="F149" s="266" t="str">
        <f>'PAI - ODS'!F132</f>
        <v>Manual</v>
      </c>
      <c r="G149" s="266" t="str">
        <f>'PAI - ODS'!G132</f>
        <v>Manual técnico</v>
      </c>
      <c r="H149" s="158"/>
      <c r="I149" s="158"/>
      <c r="J149" s="158"/>
      <c r="K149" s="158"/>
      <c r="L149" s="158"/>
      <c r="M149" s="158"/>
      <c r="N149" s="158"/>
      <c r="O149" s="154"/>
      <c r="P149" s="40"/>
      <c r="Q149" s="16"/>
      <c r="R149" s="16"/>
      <c r="S149" s="16"/>
      <c r="T149" s="16"/>
      <c r="U149" s="16"/>
      <c r="V149" s="16"/>
      <c r="W149" s="16"/>
      <c r="X149" s="16"/>
      <c r="Y149" s="16"/>
    </row>
    <row r="150" spans="1:25" ht="36" customHeight="1" x14ac:dyDescent="0.2">
      <c r="A150" s="426"/>
      <c r="B150" s="426"/>
      <c r="C150" s="426"/>
      <c r="D150" s="434"/>
      <c r="E150" s="183" t="str">
        <f>'PAI - ODS'!E133</f>
        <v>4. Implementar el manual de identidad visual corporativa.</v>
      </c>
      <c r="F150" s="266" t="str">
        <f>'PAI - ODS'!F133</f>
        <v>Porcentaje</v>
      </c>
      <c r="G150" s="266" t="str">
        <f>'PAI - ODS'!G133</f>
        <v>% de ejecución del manual</v>
      </c>
      <c r="H150" s="156"/>
      <c r="I150" s="156"/>
      <c r="J150" s="156"/>
      <c r="K150" s="156"/>
      <c r="L150" s="156"/>
      <c r="M150" s="156"/>
      <c r="N150" s="156"/>
      <c r="O150" s="154"/>
      <c r="P150" s="40"/>
      <c r="Q150" s="16"/>
      <c r="R150" s="16"/>
      <c r="S150" s="16"/>
      <c r="T150" s="16"/>
      <c r="U150" s="16"/>
      <c r="V150" s="16"/>
      <c r="W150" s="16"/>
      <c r="X150" s="16"/>
      <c r="Y150" s="16"/>
    </row>
    <row r="151" spans="1:25" ht="36" customHeight="1" x14ac:dyDescent="0.2">
      <c r="A151" s="426"/>
      <c r="B151" s="426"/>
      <c r="C151" s="427"/>
      <c r="D151" s="435"/>
      <c r="E151" s="183" t="str">
        <f>'PAI - ODS'!E134</f>
        <v>5. Fortalecer operativa y tecnológicamente el programa de la comunicación de la Corporación, según programa anual.</v>
      </c>
      <c r="F151" s="266" t="str">
        <f>'PAI - ODS'!F134</f>
        <v>Porcentaje</v>
      </c>
      <c r="G151" s="266" t="str">
        <f>'PAI - ODS'!G134</f>
        <v>% de ejecución del programa</v>
      </c>
      <c r="H151" s="156"/>
      <c r="I151" s="156"/>
      <c r="J151" s="156"/>
      <c r="K151" s="156"/>
      <c r="L151" s="156"/>
      <c r="M151" s="156"/>
      <c r="N151" s="156"/>
      <c r="O151" s="154"/>
      <c r="P151" s="40"/>
      <c r="Q151" s="16"/>
      <c r="R151" s="16"/>
      <c r="S151" s="16"/>
      <c r="T151" s="16"/>
      <c r="U151" s="16"/>
      <c r="V151" s="16"/>
      <c r="W151" s="16"/>
      <c r="X151" s="16"/>
      <c r="Y151" s="16"/>
    </row>
    <row r="152" spans="1:25" ht="36" customHeight="1" x14ac:dyDescent="0.2">
      <c r="A152" s="426"/>
      <c r="B152" s="426"/>
      <c r="C152" s="428" t="s">
        <v>1209</v>
      </c>
      <c r="D152" s="433"/>
      <c r="E152" s="183" t="str">
        <f>'PAI - ODS'!E135</f>
        <v>1. Operar y fortalecer el banco de programas y proyectos de la Corporación, de acuerdo con el programa anual.</v>
      </c>
      <c r="F152" s="266" t="str">
        <f>'PAI - ODS'!F135</f>
        <v>Porcentaje</v>
      </c>
      <c r="G152" s="266" t="str">
        <f>'PAI - ODS'!G135</f>
        <v>% de ejecución del programa</v>
      </c>
      <c r="H152" s="156"/>
      <c r="I152" s="156"/>
      <c r="J152" s="156"/>
      <c r="K152" s="156"/>
      <c r="L152" s="156"/>
      <c r="M152" s="156"/>
      <c r="N152" s="156"/>
      <c r="O152" s="154"/>
      <c r="P152" s="40"/>
      <c r="Q152" s="16"/>
      <c r="R152" s="16"/>
      <c r="S152" s="16"/>
      <c r="T152" s="16"/>
      <c r="U152" s="16"/>
      <c r="V152" s="16"/>
      <c r="W152" s="16"/>
      <c r="X152" s="16"/>
      <c r="Y152" s="16"/>
    </row>
    <row r="153" spans="1:25" ht="36" customHeight="1" x14ac:dyDescent="0.2">
      <c r="A153" s="426"/>
      <c r="B153" s="426"/>
      <c r="C153" s="426"/>
      <c r="D153" s="434"/>
      <c r="E153" s="183" t="str">
        <f>'PAI - ODS'!E136</f>
        <v>2. Acompañar a entes territoriales y demás grupos de valor en la identificación y formulación de proyectos ambientales.</v>
      </c>
      <c r="F153" s="266" t="str">
        <f>'PAI - ODS'!F136</f>
        <v>Porcentaje</v>
      </c>
      <c r="G153" s="266" t="str">
        <f>'PAI - ODS'!G136</f>
        <v>% de entes territoriales y grupos atendidos</v>
      </c>
      <c r="H153" s="156"/>
      <c r="I153" s="156"/>
      <c r="J153" s="156"/>
      <c r="K153" s="156"/>
      <c r="L153" s="156"/>
      <c r="M153" s="156"/>
      <c r="N153" s="156"/>
      <c r="O153" s="154"/>
      <c r="P153" s="40"/>
      <c r="Q153" s="16"/>
      <c r="R153" s="16"/>
      <c r="S153" s="16"/>
      <c r="T153" s="16"/>
      <c r="U153" s="16"/>
      <c r="V153" s="16"/>
      <c r="W153" s="16"/>
      <c r="X153" s="16"/>
      <c r="Y153" s="16"/>
    </row>
    <row r="154" spans="1:25" ht="36" customHeight="1" x14ac:dyDescent="0.2">
      <c r="A154" s="426"/>
      <c r="B154" s="426"/>
      <c r="C154" s="426"/>
      <c r="D154" s="434"/>
      <c r="E154" s="183" t="str">
        <f>'PAI - ODS'!E137</f>
        <v>3. Realizar acciones de seguimiento al plan de acción institucional y otros instrumentos de planificación.</v>
      </c>
      <c r="F154" s="266" t="str">
        <f>'PAI - ODS'!F137</f>
        <v>Porcentaje</v>
      </c>
      <c r="G154" s="266" t="str">
        <f>'PAI - ODS'!G137</f>
        <v>% de seguimiento a Planes institucionales e instrumentos</v>
      </c>
      <c r="H154" s="156"/>
      <c r="I154" s="156"/>
      <c r="J154" s="156"/>
      <c r="K154" s="156"/>
      <c r="L154" s="156"/>
      <c r="M154" s="156"/>
      <c r="N154" s="156"/>
      <c r="O154" s="154"/>
      <c r="P154" s="40"/>
      <c r="Q154" s="16"/>
      <c r="R154" s="16"/>
      <c r="S154" s="16"/>
      <c r="T154" s="16"/>
      <c r="U154" s="16"/>
      <c r="V154" s="16"/>
      <c r="W154" s="16"/>
      <c r="X154" s="16"/>
      <c r="Y154" s="16"/>
    </row>
    <row r="155" spans="1:25" ht="36" customHeight="1" x14ac:dyDescent="0.2">
      <c r="A155" s="426"/>
      <c r="B155" s="426"/>
      <c r="C155" s="426"/>
      <c r="D155" s="434"/>
      <c r="E155" s="183" t="str">
        <f>'PAI - ODS'!E138</f>
        <v>4. Mantener en operación el sistema integrado de planeación y gestión – SIPG de la entidad.</v>
      </c>
      <c r="F155" s="266" t="str">
        <f>'PAI - ODS'!F138</f>
        <v>Sistema</v>
      </c>
      <c r="G155" s="266" t="str">
        <f>'PAI - ODS'!G138</f>
        <v>Sistema integrado operando</v>
      </c>
      <c r="H155" s="158"/>
      <c r="I155" s="158"/>
      <c r="J155" s="158"/>
      <c r="K155" s="158"/>
      <c r="L155" s="158"/>
      <c r="M155" s="158"/>
      <c r="N155" s="158"/>
      <c r="O155" s="154"/>
      <c r="P155" s="40"/>
      <c r="Q155" s="16"/>
      <c r="R155" s="16"/>
      <c r="S155" s="16"/>
      <c r="T155" s="16"/>
      <c r="U155" s="16"/>
      <c r="V155" s="16"/>
      <c r="W155" s="16"/>
      <c r="X155" s="16"/>
      <c r="Y155" s="16"/>
    </row>
    <row r="156" spans="1:25" ht="36" customHeight="1" x14ac:dyDescent="0.2">
      <c r="A156" s="426"/>
      <c r="B156" s="426"/>
      <c r="C156" s="426"/>
      <c r="D156" s="434"/>
      <c r="E156" s="183" t="str">
        <f>'PAI - ODS'!E139</f>
        <v>5.Implementar los planes de acción de las políticas institucionales de gestión y desempeño, de acuerdo con en el plan operativo anual.</v>
      </c>
      <c r="F156" s="266" t="str">
        <f>'PAI - ODS'!F139</f>
        <v>Plan</v>
      </c>
      <c r="G156" s="266" t="str">
        <f>'PAI - ODS'!G139</f>
        <v>Plan Operativo implementado</v>
      </c>
      <c r="H156" s="130"/>
      <c r="I156" s="130"/>
      <c r="J156" s="130"/>
      <c r="K156" s="130"/>
      <c r="L156" s="130"/>
      <c r="M156" s="130"/>
      <c r="N156" s="130"/>
      <c r="O156" s="154"/>
      <c r="P156" s="40"/>
      <c r="Q156" s="16"/>
      <c r="R156" s="16"/>
      <c r="S156" s="16"/>
      <c r="T156" s="16"/>
      <c r="U156" s="16"/>
      <c r="V156" s="16"/>
      <c r="W156" s="16"/>
      <c r="X156" s="16"/>
      <c r="Y156" s="16"/>
    </row>
    <row r="157" spans="1:25" ht="48" customHeight="1" x14ac:dyDescent="0.2">
      <c r="A157" s="426"/>
      <c r="B157" s="426"/>
      <c r="C157" s="426"/>
      <c r="D157" s="434"/>
      <c r="E157" s="183" t="str">
        <f>'PAI - ODS'!E140</f>
        <v>6. Implementar acciones priorizadas del plan estratégico institucional.</v>
      </c>
      <c r="F157" s="266" t="str">
        <f>'PAI - ODS'!F140</f>
        <v>Porcentaje</v>
      </c>
      <c r="G157" s="266" t="str">
        <f>'PAI - ODS'!G140</f>
        <v>% de ejecución de acciones priorizadas</v>
      </c>
      <c r="H157" s="130"/>
      <c r="I157" s="130"/>
      <c r="J157" s="130"/>
      <c r="K157" s="130"/>
      <c r="L157" s="130"/>
      <c r="M157" s="130"/>
      <c r="N157" s="130"/>
      <c r="O157" s="154"/>
      <c r="P157" s="40"/>
      <c r="Q157" s="16"/>
      <c r="R157" s="16"/>
      <c r="S157" s="16"/>
      <c r="T157" s="16"/>
      <c r="U157" s="16"/>
      <c r="V157" s="16"/>
      <c r="W157" s="16"/>
      <c r="X157" s="16"/>
      <c r="Y157" s="16"/>
    </row>
    <row r="158" spans="1:25" ht="36" customHeight="1" x14ac:dyDescent="0.2">
      <c r="A158" s="426"/>
      <c r="B158" s="426"/>
      <c r="C158" s="426"/>
      <c r="D158" s="434"/>
      <c r="E158" s="183" t="str">
        <f>'PAI - ODS'!E141</f>
        <v>7. Realizar seguimiento a los planes de acción de las políticas institucionales de gestión y desempeño.</v>
      </c>
      <c r="F158" s="266" t="str">
        <f>'PAI - ODS'!F141</f>
        <v>Porcentaje</v>
      </c>
      <c r="G158" s="266" t="str">
        <f>'PAI - ODS'!G141</f>
        <v>% de seguimiento de planes de acción de las políticas institucionales de gestión y desempeño</v>
      </c>
      <c r="H158" s="130"/>
      <c r="I158" s="130"/>
      <c r="J158" s="130"/>
      <c r="K158" s="130"/>
      <c r="L158" s="130"/>
      <c r="M158" s="130"/>
      <c r="N158" s="130"/>
      <c r="O158" s="154"/>
      <c r="P158" s="40"/>
      <c r="Q158" s="16"/>
      <c r="R158" s="16"/>
      <c r="S158" s="16"/>
      <c r="T158" s="16"/>
      <c r="U158" s="16"/>
      <c r="V158" s="16"/>
      <c r="W158" s="16"/>
      <c r="X158" s="16"/>
      <c r="Y158" s="16"/>
    </row>
    <row r="159" spans="1:25" ht="48" customHeight="1" x14ac:dyDescent="0.2">
      <c r="A159" s="426"/>
      <c r="B159" s="426"/>
      <c r="C159" s="426"/>
      <c r="D159" s="434"/>
      <c r="E159" s="183" t="str">
        <f>'PAI - ODS'!E142</f>
        <v>8. Implementar la mejora continua a través del fortalecimiento del proceso de seguimiento y evaluación a la gestión, de acuerdo con el programa anual.</v>
      </c>
      <c r="F159" s="266" t="str">
        <f>'PAI - ODS'!F142</f>
        <v>Programa</v>
      </c>
      <c r="G159" s="266" t="str">
        <f>'PAI - ODS'!G142</f>
        <v>Programa anual implementado</v>
      </c>
      <c r="H159" s="131"/>
      <c r="I159" s="131"/>
      <c r="J159" s="131"/>
      <c r="K159" s="131"/>
      <c r="L159" s="131"/>
      <c r="M159" s="131"/>
      <c r="N159" s="131"/>
      <c r="O159" s="154"/>
      <c r="P159" s="40"/>
      <c r="Q159" s="16"/>
      <c r="R159" s="16"/>
      <c r="S159" s="16"/>
      <c r="T159" s="16"/>
      <c r="U159" s="16"/>
      <c r="V159" s="16"/>
      <c r="W159" s="16"/>
      <c r="X159" s="16"/>
      <c r="Y159" s="16"/>
    </row>
    <row r="160" spans="1:25" ht="42" customHeight="1" x14ac:dyDescent="0.2">
      <c r="A160" s="426"/>
      <c r="B160" s="426"/>
      <c r="C160" s="426"/>
      <c r="D160" s="434"/>
      <c r="E160" s="183" t="str">
        <f>'PAI - ODS'!E143</f>
        <v>9. Fortalecer el proceso financiero y administrativo de la entidad, de acuerdo con en el plan operativo anual.</v>
      </c>
      <c r="F160" s="266" t="str">
        <f>'PAI - ODS'!F143</f>
        <v>Plan</v>
      </c>
      <c r="G160" s="266" t="str">
        <f>'PAI - ODS'!G143</f>
        <v>Plan Operativo implementado</v>
      </c>
      <c r="H160" s="130"/>
      <c r="I160" s="130"/>
      <c r="J160" s="130"/>
      <c r="K160" s="130"/>
      <c r="L160" s="130"/>
      <c r="M160" s="130"/>
      <c r="N160" s="130"/>
      <c r="O160" s="154"/>
      <c r="P160" s="40"/>
      <c r="Q160" s="16"/>
      <c r="R160" s="16"/>
      <c r="S160" s="16"/>
      <c r="T160" s="16"/>
      <c r="U160" s="16"/>
      <c r="V160" s="16"/>
      <c r="W160" s="16"/>
      <c r="X160" s="16"/>
      <c r="Y160" s="16"/>
    </row>
    <row r="161" spans="1:25" ht="55.5" customHeight="1" x14ac:dyDescent="0.2">
      <c r="A161" s="426"/>
      <c r="B161" s="426"/>
      <c r="C161" s="426"/>
      <c r="D161" s="434"/>
      <c r="E161" s="183" t="str">
        <f>'PAI - ODS'!E144</f>
        <v>10. Fortalecer el proceso jurídico desde el apoyo a las diferentes instancias misionales de la entidad, de acuerdo con en el plan operativo anual.</v>
      </c>
      <c r="F161" s="266" t="str">
        <f>'PAI - ODS'!F144</f>
        <v>Plan</v>
      </c>
      <c r="G161" s="266" t="str">
        <f>'PAI - ODS'!G144</f>
        <v>Plan Operativo implementado</v>
      </c>
      <c r="H161" s="130"/>
      <c r="I161" s="130"/>
      <c r="J161" s="130"/>
      <c r="K161" s="130"/>
      <c r="L161" s="130"/>
      <c r="M161" s="130"/>
      <c r="N161" s="130"/>
      <c r="O161" s="154"/>
      <c r="P161" s="40"/>
      <c r="Q161" s="16"/>
      <c r="R161" s="16"/>
      <c r="S161" s="16"/>
      <c r="T161" s="16"/>
      <c r="U161" s="16"/>
      <c r="V161" s="16"/>
      <c r="W161" s="16"/>
      <c r="X161" s="16"/>
      <c r="Y161" s="16"/>
    </row>
    <row r="162" spans="1:25" ht="40.5" customHeight="1" x14ac:dyDescent="0.2">
      <c r="A162" s="426"/>
      <c r="B162" s="426"/>
      <c r="C162" s="426"/>
      <c r="D162" s="434"/>
      <c r="E162" s="183" t="str">
        <f>'PAI - ODS'!E145</f>
        <v>11. Implementar acciones para el mejoramiento del proceso sancionatorio ambiental de la entidad, de acuerdo con en el plan operativo anual.</v>
      </c>
      <c r="F162" s="266" t="str">
        <f>'PAI - ODS'!F145</f>
        <v>Plan</v>
      </c>
      <c r="G162" s="266" t="str">
        <f>'PAI - ODS'!G145</f>
        <v>Plan Operativo implementado</v>
      </c>
      <c r="H162" s="130"/>
      <c r="I162" s="130"/>
      <c r="J162" s="130"/>
      <c r="K162" s="130"/>
      <c r="L162" s="130"/>
      <c r="M162" s="130"/>
      <c r="N162" s="130"/>
      <c r="O162" s="154"/>
      <c r="P162" s="40"/>
      <c r="Q162" s="16"/>
      <c r="R162" s="16"/>
      <c r="S162" s="16"/>
      <c r="T162" s="16"/>
      <c r="U162" s="16"/>
      <c r="V162" s="16"/>
      <c r="W162" s="16"/>
      <c r="X162" s="16"/>
      <c r="Y162" s="16"/>
    </row>
    <row r="163" spans="1:25" ht="45" customHeight="1" x14ac:dyDescent="0.2">
      <c r="A163" s="426"/>
      <c r="B163" s="426"/>
      <c r="C163" s="426"/>
      <c r="D163" s="434"/>
      <c r="E163" s="183" t="str">
        <f>'PAI - ODS'!E146</f>
        <v>12. Implementar la estrategia de reacción inmediata ambiental</v>
      </c>
      <c r="F163" s="266" t="str">
        <f>'PAI - ODS'!F146</f>
        <v>Estrategia</v>
      </c>
      <c r="G163" s="266" t="str">
        <f>'PAI - ODS'!G146</f>
        <v>Estrategia anual implementada</v>
      </c>
      <c r="H163" s="130"/>
      <c r="I163" s="130"/>
      <c r="J163" s="130"/>
      <c r="K163" s="130"/>
      <c r="L163" s="130"/>
      <c r="M163" s="130"/>
      <c r="N163" s="130"/>
      <c r="O163" s="154"/>
      <c r="P163" s="40"/>
      <c r="Q163" s="16"/>
      <c r="R163" s="16"/>
      <c r="S163" s="16"/>
      <c r="T163" s="16"/>
      <c r="U163" s="16"/>
      <c r="V163" s="16"/>
      <c r="W163" s="16"/>
      <c r="X163" s="16"/>
      <c r="Y163" s="16"/>
    </row>
    <row r="164" spans="1:25" ht="45.75" customHeight="1" x14ac:dyDescent="0.2">
      <c r="A164" s="426"/>
      <c r="B164" s="426"/>
      <c r="C164" s="427"/>
      <c r="D164" s="435"/>
      <c r="E164" s="183" t="str">
        <f>'PAI - ODS'!E147</f>
        <v>13. Fortalecer los procedimientos financieros de tasa retributiva y tasa por utilización de agua, de acuerdo con en el plan operativo anual.</v>
      </c>
      <c r="F164" s="266" t="str">
        <f>'PAI - ODS'!F147</f>
        <v>Plan</v>
      </c>
      <c r="G164" s="266" t="str">
        <f>'PAI - ODS'!G147</f>
        <v>Plan Operativo implementado</v>
      </c>
      <c r="H164" s="130"/>
      <c r="I164" s="130"/>
      <c r="J164" s="130"/>
      <c r="K164" s="130"/>
      <c r="L164" s="130"/>
      <c r="M164" s="130"/>
      <c r="N164" s="130"/>
      <c r="O164" s="154"/>
      <c r="P164" s="40"/>
      <c r="Q164" s="16"/>
      <c r="R164" s="16"/>
      <c r="S164" s="16"/>
      <c r="T164" s="16"/>
      <c r="U164" s="16"/>
      <c r="V164" s="16"/>
      <c r="W164" s="16"/>
      <c r="X164" s="16"/>
      <c r="Y164" s="16"/>
    </row>
    <row r="165" spans="1:25" ht="34.5" customHeight="1" x14ac:dyDescent="0.2">
      <c r="A165" s="426"/>
      <c r="B165" s="426"/>
      <c r="C165" s="428" t="s">
        <v>1210</v>
      </c>
      <c r="D165" s="433"/>
      <c r="E165" s="183" t="str">
        <f>'PAI - ODS'!E148</f>
        <v>1. Implementar el programa institucional de gestión integral de residuos sólidos.</v>
      </c>
      <c r="F165" s="266" t="str">
        <f>'PAI - ODS'!F148</f>
        <v>Programa</v>
      </c>
      <c r="G165" s="266" t="str">
        <f>'PAI - ODS'!G148</f>
        <v>Programa Institucional implementado</v>
      </c>
      <c r="H165" s="130"/>
      <c r="I165" s="130"/>
      <c r="J165" s="130"/>
      <c r="K165" s="130"/>
      <c r="L165" s="130"/>
      <c r="M165" s="130"/>
      <c r="N165" s="130"/>
      <c r="O165" s="154"/>
      <c r="P165" s="40"/>
      <c r="Q165" s="16"/>
      <c r="R165" s="16"/>
      <c r="S165" s="16"/>
      <c r="T165" s="16"/>
      <c r="U165" s="16"/>
      <c r="V165" s="16"/>
      <c r="W165" s="16"/>
      <c r="X165" s="16"/>
      <c r="Y165" s="16"/>
    </row>
    <row r="166" spans="1:25" ht="39.75" customHeight="1" x14ac:dyDescent="0.2">
      <c r="A166" s="426"/>
      <c r="B166" s="426"/>
      <c r="C166" s="426"/>
      <c r="D166" s="434"/>
      <c r="E166" s="183" t="str">
        <f>'PAI - ODS'!E149</f>
        <v>2. Implementar el programa institucional de gestión integral del recurso hídrico.</v>
      </c>
      <c r="F166" s="266" t="str">
        <f>'PAI - ODS'!F149</f>
        <v>Programa</v>
      </c>
      <c r="G166" s="266" t="str">
        <f>'PAI - ODS'!G149</f>
        <v>Programa Institucional implementado</v>
      </c>
      <c r="H166" s="130"/>
      <c r="I166" s="130"/>
      <c r="J166" s="130"/>
      <c r="K166" s="130"/>
      <c r="L166" s="130"/>
      <c r="M166" s="130"/>
      <c r="N166" s="130"/>
      <c r="O166" s="154"/>
      <c r="P166" s="40"/>
      <c r="Q166" s="16"/>
      <c r="R166" s="16"/>
      <c r="S166" s="16"/>
      <c r="T166" s="16"/>
      <c r="U166" s="16"/>
      <c r="V166" s="16"/>
      <c r="W166" s="16"/>
      <c r="X166" s="16"/>
      <c r="Y166" s="16"/>
    </row>
    <row r="167" spans="1:25" ht="37.5" customHeight="1" x14ac:dyDescent="0.2">
      <c r="A167" s="426"/>
      <c r="B167" s="426"/>
      <c r="C167" s="426"/>
      <c r="D167" s="434"/>
      <c r="E167" s="183" t="str">
        <f>'PAI - ODS'!E150</f>
        <v>3. Formular el programa institucional de transición y energías limpias.</v>
      </c>
      <c r="F167" s="266" t="str">
        <f>'PAI - ODS'!F150</f>
        <v>Programa</v>
      </c>
      <c r="G167" s="266" t="str">
        <f>'PAI - ODS'!G150</f>
        <v>Programa Institucional formulado</v>
      </c>
      <c r="H167" s="130"/>
      <c r="I167" s="130"/>
      <c r="J167" s="130"/>
      <c r="K167" s="130"/>
      <c r="L167" s="130"/>
      <c r="M167" s="130"/>
      <c r="N167" s="130"/>
      <c r="O167" s="154"/>
      <c r="P167" s="40"/>
      <c r="Q167" s="16"/>
      <c r="R167" s="16"/>
      <c r="S167" s="16"/>
      <c r="T167" s="16"/>
      <c r="U167" s="16"/>
      <c r="V167" s="16"/>
      <c r="W167" s="16"/>
      <c r="X167" s="16"/>
      <c r="Y167" s="16"/>
    </row>
    <row r="168" spans="1:25" ht="44.25" customHeight="1" x14ac:dyDescent="0.2">
      <c r="A168" s="426"/>
      <c r="B168" s="426"/>
      <c r="C168" s="426"/>
      <c r="D168" s="434"/>
      <c r="E168" s="183" t="str">
        <f>'PAI - ODS'!E151</f>
        <v>4. Implementar el programa institucional de transición y energías limpias.</v>
      </c>
      <c r="F168" s="266" t="str">
        <f>'PAI - ODS'!F151</f>
        <v>Programa</v>
      </c>
      <c r="G168" s="266" t="str">
        <f>'PAI - ODS'!G151</f>
        <v>Programa Institucional implementado</v>
      </c>
      <c r="H168" s="130"/>
      <c r="I168" s="130"/>
      <c r="J168" s="130"/>
      <c r="K168" s="130"/>
      <c r="L168" s="130"/>
      <c r="M168" s="130"/>
      <c r="N168" s="130"/>
      <c r="O168" s="154"/>
      <c r="P168" s="40"/>
      <c r="Q168" s="16"/>
      <c r="R168" s="16"/>
      <c r="S168" s="16"/>
      <c r="T168" s="16"/>
      <c r="U168" s="16"/>
      <c r="V168" s="16"/>
      <c r="W168" s="16"/>
      <c r="X168" s="16"/>
      <c r="Y168" s="16"/>
    </row>
    <row r="169" spans="1:25" ht="35.25" customHeight="1" x14ac:dyDescent="0.2">
      <c r="A169" s="426"/>
      <c r="B169" s="426"/>
      <c r="C169" s="426"/>
      <c r="D169" s="434"/>
      <c r="E169" s="183" t="str">
        <f>'PAI - ODS'!E152</f>
        <v>5. Formular y adoptar el programa de cultura ambiental institucional.</v>
      </c>
      <c r="F169" s="266" t="str">
        <f>'PAI - ODS'!F152</f>
        <v>Programa</v>
      </c>
      <c r="G169" s="266" t="str">
        <f>'PAI - ODS'!G152</f>
        <v>Programa Institucional Adoptado</v>
      </c>
      <c r="H169" s="130"/>
      <c r="I169" s="130"/>
      <c r="J169" s="130"/>
      <c r="K169" s="130"/>
      <c r="L169" s="130"/>
      <c r="M169" s="130"/>
      <c r="N169" s="130"/>
      <c r="O169" s="154"/>
      <c r="P169" s="40"/>
      <c r="Q169" s="16"/>
      <c r="R169" s="16"/>
      <c r="S169" s="16"/>
      <c r="T169" s="16"/>
      <c r="U169" s="16"/>
      <c r="V169" s="16"/>
      <c r="W169" s="16"/>
      <c r="X169" s="16"/>
      <c r="Y169" s="16"/>
    </row>
    <row r="170" spans="1:25" ht="47.25" customHeight="1" x14ac:dyDescent="0.2">
      <c r="A170" s="427"/>
      <c r="B170" s="427"/>
      <c r="C170" s="427"/>
      <c r="D170" s="435"/>
      <c r="E170" s="183" t="str">
        <f>'PAI - ODS'!E153</f>
        <v>6. Implementar el programa de cultura ambiental institucional.</v>
      </c>
      <c r="F170" s="266" t="str">
        <f>'PAI - ODS'!F153</f>
        <v>Programa</v>
      </c>
      <c r="G170" s="266" t="str">
        <f>'PAI - ODS'!G153</f>
        <v>Programa Institucional implementado</v>
      </c>
      <c r="O170" s="128"/>
      <c r="P170" s="40"/>
      <c r="Q170" s="16"/>
      <c r="R170" s="16"/>
      <c r="S170" s="16"/>
      <c r="T170" s="16"/>
      <c r="U170" s="16"/>
      <c r="V170" s="16"/>
      <c r="W170" s="16"/>
      <c r="X170" s="16"/>
      <c r="Y170" s="16"/>
    </row>
    <row r="171" spans="1:25" ht="60.75" customHeight="1" x14ac:dyDescent="0.2">
      <c r="H171" s="125"/>
      <c r="I171" s="129" t="e">
        <f>I4:I169</f>
        <v>#VALUE!</v>
      </c>
      <c r="J171" s="125"/>
      <c r="K171" s="126"/>
      <c r="L171" s="125"/>
      <c r="M171" s="126"/>
      <c r="N171" s="127">
        <f>SUM(N4:N169)</f>
        <v>0</v>
      </c>
    </row>
  </sheetData>
  <mergeCells count="103">
    <mergeCell ref="S107:S108"/>
    <mergeCell ref="T107:T108"/>
    <mergeCell ref="U107:U108"/>
    <mergeCell ref="J108:J109"/>
    <mergeCell ref="K108:K109"/>
    <mergeCell ref="A1:Y1"/>
    <mergeCell ref="C4:C7"/>
    <mergeCell ref="P2:Y2"/>
    <mergeCell ref="N2:O2"/>
    <mergeCell ref="H2:I2"/>
    <mergeCell ref="J2:K2"/>
    <mergeCell ref="L2:M2"/>
    <mergeCell ref="A4:A134"/>
    <mergeCell ref="B4:B52"/>
    <mergeCell ref="D4:D7"/>
    <mergeCell ref="C8:C11"/>
    <mergeCell ref="L108:L109"/>
    <mergeCell ref="M108:M109"/>
    <mergeCell ref="N108:N109"/>
    <mergeCell ref="O108:O109"/>
    <mergeCell ref="P107:P108"/>
    <mergeCell ref="V107:V108"/>
    <mergeCell ref="W107:W108"/>
    <mergeCell ref="X107:X108"/>
    <mergeCell ref="Y107:Y108"/>
    <mergeCell ref="Q107:Q108"/>
    <mergeCell ref="R107:R108"/>
    <mergeCell ref="C107:C109"/>
    <mergeCell ref="D107:D109"/>
    <mergeCell ref="C15:C23"/>
    <mergeCell ref="D15:D23"/>
    <mergeCell ref="B53:B78"/>
    <mergeCell ref="D65:D69"/>
    <mergeCell ref="C70:C78"/>
    <mergeCell ref="H108:H109"/>
    <mergeCell ref="I108:I109"/>
    <mergeCell ref="B123:B134"/>
    <mergeCell ref="C123:C130"/>
    <mergeCell ref="D123:D130"/>
    <mergeCell ref="C131:C134"/>
    <mergeCell ref="D131:D134"/>
    <mergeCell ref="C24:C31"/>
    <mergeCell ref="D24:D31"/>
    <mergeCell ref="C110:C113"/>
    <mergeCell ref="D110:D113"/>
    <mergeCell ref="C119:C122"/>
    <mergeCell ref="D119:D122"/>
    <mergeCell ref="C114:C118"/>
    <mergeCell ref="D114:D118"/>
    <mergeCell ref="C53:C58"/>
    <mergeCell ref="D53:D58"/>
    <mergeCell ref="C59:C64"/>
    <mergeCell ref="D59:D64"/>
    <mergeCell ref="C65:C69"/>
    <mergeCell ref="B110:B122"/>
    <mergeCell ref="B79:B109"/>
    <mergeCell ref="C79:C85"/>
    <mergeCell ref="D79:D85"/>
    <mergeCell ref="C86:C106"/>
    <mergeCell ref="D86:D106"/>
    <mergeCell ref="A135:A170"/>
    <mergeCell ref="B135:B170"/>
    <mergeCell ref="C135:C142"/>
    <mergeCell ref="D135:D142"/>
    <mergeCell ref="C144:C146"/>
    <mergeCell ref="D144:D146"/>
    <mergeCell ref="C147:C151"/>
    <mergeCell ref="D147:D151"/>
    <mergeCell ref="C152:C164"/>
    <mergeCell ref="D152:D164"/>
    <mergeCell ref="C165:C170"/>
    <mergeCell ref="D165:D170"/>
    <mergeCell ref="F68:F69"/>
    <mergeCell ref="G68:G69"/>
    <mergeCell ref="E36:E38"/>
    <mergeCell ref="E13:E14"/>
    <mergeCell ref="E99:E106"/>
    <mergeCell ref="E108:E109"/>
    <mergeCell ref="E111:E112"/>
    <mergeCell ref="E45:E50"/>
    <mergeCell ref="E114:E115"/>
    <mergeCell ref="E68:E69"/>
    <mergeCell ref="D32:D52"/>
    <mergeCell ref="C32:C52"/>
    <mergeCell ref="A2:G2"/>
    <mergeCell ref="F13:F14"/>
    <mergeCell ref="G13:G14"/>
    <mergeCell ref="F36:F38"/>
    <mergeCell ref="G36:G38"/>
    <mergeCell ref="F45:F50"/>
    <mergeCell ref="G45:G50"/>
    <mergeCell ref="D8:D11"/>
    <mergeCell ref="C12:C14"/>
    <mergeCell ref="D12:D14"/>
    <mergeCell ref="F114:F115"/>
    <mergeCell ref="G114:G115"/>
    <mergeCell ref="F99:F106"/>
    <mergeCell ref="G99:G106"/>
    <mergeCell ref="F108:F109"/>
    <mergeCell ref="G108:G109"/>
    <mergeCell ref="F111:F112"/>
    <mergeCell ref="G111:G112"/>
    <mergeCell ref="D70:D78"/>
  </mergeCells>
  <hyperlinks>
    <hyperlink ref="X48" r:id="rId1"/>
    <hyperlink ref="X102" r:id="rId2"/>
    <hyperlink ref="X36" r:id="rId3"/>
    <hyperlink ref="X49" r:id="rId4"/>
  </hyperlinks>
  <pageMargins left="0.7" right="0.7" top="0.75" bottom="0.75" header="0.3" footer="0.3"/>
  <pageSetup paperSize="9" orientation="portrait" r:id="rId5"/>
  <drawing r:id="rId6"/>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53"/>
  <sheetViews>
    <sheetView tabSelected="1" topLeftCell="E109" zoomScale="70" zoomScaleNormal="70" workbookViewId="0">
      <selection activeCell="I116" sqref="I116"/>
    </sheetView>
  </sheetViews>
  <sheetFormatPr baseColWidth="10" defaultRowHeight="15" x14ac:dyDescent="0.25"/>
  <cols>
    <col min="1" max="1" width="10.85546875" customWidth="1"/>
    <col min="2" max="2" width="21.28515625" customWidth="1"/>
    <col min="3" max="3" width="41" customWidth="1"/>
    <col min="4" max="4" width="19.42578125" customWidth="1"/>
    <col min="5" max="5" width="22.140625" customWidth="1"/>
    <col min="6" max="6" width="30.28515625" customWidth="1"/>
    <col min="7" max="8" width="25.5703125" customWidth="1"/>
    <col min="9" max="9" width="70.7109375" customWidth="1"/>
    <col min="10" max="10" width="34" customWidth="1"/>
    <col min="11" max="11" width="30.28515625" customWidth="1"/>
    <col min="12" max="12" width="33.42578125" customWidth="1"/>
    <col min="13" max="13" width="39.42578125" customWidth="1"/>
    <col min="14" max="14" width="32.5703125" customWidth="1"/>
    <col min="15" max="15" width="31.5703125" customWidth="1"/>
    <col min="16" max="16" width="31.42578125" customWidth="1"/>
    <col min="17" max="17" width="32.85546875" customWidth="1"/>
    <col min="18" max="18" width="36" customWidth="1"/>
    <col min="19" max="19" width="29.42578125" customWidth="1"/>
  </cols>
  <sheetData>
    <row r="1" spans="1:19" ht="123.75" customHeight="1" x14ac:dyDescent="0.25">
      <c r="A1" s="472"/>
      <c r="B1" s="472"/>
      <c r="C1" s="473"/>
      <c r="D1" s="469" t="s">
        <v>1120</v>
      </c>
      <c r="E1" s="470"/>
      <c r="F1" s="470"/>
      <c r="G1" s="470"/>
      <c r="H1" s="470"/>
      <c r="I1" s="470"/>
      <c r="J1" s="470"/>
      <c r="K1" s="470"/>
      <c r="L1" s="470"/>
      <c r="M1" s="470"/>
      <c r="N1" s="470"/>
      <c r="O1" s="471"/>
      <c r="P1" s="181"/>
      <c r="Q1" s="181"/>
      <c r="R1" s="181"/>
      <c r="S1" s="181"/>
    </row>
    <row r="2" spans="1:19" ht="37.5" customHeight="1" x14ac:dyDescent="0.25">
      <c r="A2" s="474" t="s">
        <v>833</v>
      </c>
      <c r="B2" s="474"/>
      <c r="C2" s="474"/>
      <c r="D2" s="475"/>
      <c r="E2" s="478" t="s">
        <v>1118</v>
      </c>
      <c r="F2" s="479"/>
      <c r="G2" s="479"/>
      <c r="H2" s="479"/>
      <c r="I2" s="479"/>
      <c r="J2" s="479"/>
      <c r="K2" s="480"/>
      <c r="L2" s="293" t="s">
        <v>841</v>
      </c>
      <c r="M2" s="293"/>
      <c r="N2" s="293" t="s">
        <v>841</v>
      </c>
      <c r="O2" s="293"/>
      <c r="P2" s="293" t="s">
        <v>841</v>
      </c>
      <c r="Q2" s="293"/>
      <c r="R2" s="293" t="s">
        <v>841</v>
      </c>
      <c r="S2" s="293"/>
    </row>
    <row r="3" spans="1:19" ht="27.75" customHeight="1" x14ac:dyDescent="0.25">
      <c r="A3" s="476"/>
      <c r="B3" s="476"/>
      <c r="C3" s="476"/>
      <c r="D3" s="477"/>
      <c r="E3" s="481"/>
      <c r="F3" s="482"/>
      <c r="G3" s="482"/>
      <c r="H3" s="482"/>
      <c r="I3" s="482"/>
      <c r="J3" s="482"/>
      <c r="K3" s="483"/>
      <c r="L3" s="293"/>
      <c r="M3" s="293"/>
      <c r="N3" s="293"/>
      <c r="O3" s="293"/>
      <c r="P3" s="293"/>
      <c r="Q3" s="293"/>
      <c r="R3" s="293"/>
      <c r="S3" s="293"/>
    </row>
    <row r="4" spans="1:19" ht="63.75" customHeight="1" x14ac:dyDescent="0.25">
      <c r="A4" s="26" t="s">
        <v>834</v>
      </c>
      <c r="B4" s="97" t="s">
        <v>835</v>
      </c>
      <c r="C4" s="106" t="s">
        <v>836</v>
      </c>
      <c r="D4" s="107" t="s">
        <v>837</v>
      </c>
      <c r="E4" s="3" t="s">
        <v>1</v>
      </c>
      <c r="F4" s="2" t="s">
        <v>2</v>
      </c>
      <c r="G4" s="182" t="s">
        <v>10</v>
      </c>
      <c r="H4" s="189" t="s">
        <v>1192</v>
      </c>
      <c r="I4" s="90" t="s">
        <v>3</v>
      </c>
      <c r="J4" s="189" t="s">
        <v>1659</v>
      </c>
      <c r="K4" s="189" t="s">
        <v>6</v>
      </c>
      <c r="L4" s="110" t="s">
        <v>1016</v>
      </c>
      <c r="M4" s="110" t="s">
        <v>1017</v>
      </c>
      <c r="N4" s="110" t="s">
        <v>1018</v>
      </c>
      <c r="O4" s="110" t="s">
        <v>1019</v>
      </c>
      <c r="P4" s="110" t="s">
        <v>1020</v>
      </c>
      <c r="Q4" s="110" t="s">
        <v>1021</v>
      </c>
      <c r="R4" s="110" t="s">
        <v>1022</v>
      </c>
      <c r="S4" s="110" t="s">
        <v>1023</v>
      </c>
    </row>
    <row r="5" spans="1:19" ht="45" customHeight="1" x14ac:dyDescent="0.25">
      <c r="A5" s="444">
        <v>3201</v>
      </c>
      <c r="B5" s="466" t="s">
        <v>1211</v>
      </c>
      <c r="C5" s="466" t="s">
        <v>1212</v>
      </c>
      <c r="D5" s="466" t="s">
        <v>838</v>
      </c>
      <c r="E5" s="284" t="s">
        <v>1193</v>
      </c>
      <c r="F5" s="284" t="s">
        <v>1195</v>
      </c>
      <c r="G5" s="284" t="s">
        <v>1196</v>
      </c>
      <c r="H5" s="284"/>
      <c r="I5" s="183" t="str">
        <f>'PAI - ODS'!E6</f>
        <v>1. Realizar evaluación y valoración de prácticas de manejo sostenible de suelos implementados por la CRQ, en la Reserva Forestal Central y las Áreas Naturales Protegidas, en el marco de la elaboración de un estudio.</v>
      </c>
      <c r="J5" s="266" t="str">
        <f>'PAI - ODS'!F6</f>
        <v>Porcentaje</v>
      </c>
      <c r="K5" s="266" t="str">
        <f>'PAI - ODS'!G6</f>
        <v>% de ejecución del estudio</v>
      </c>
      <c r="L5" s="159"/>
      <c r="M5" s="117"/>
      <c r="N5" s="159"/>
      <c r="O5" s="117"/>
      <c r="P5" s="159"/>
      <c r="Q5" s="117"/>
      <c r="R5" s="160"/>
      <c r="S5" s="111"/>
    </row>
    <row r="6" spans="1:19" ht="67.5" customHeight="1" x14ac:dyDescent="0.25">
      <c r="A6" s="445"/>
      <c r="B6" s="467"/>
      <c r="C6" s="467"/>
      <c r="D6" s="467"/>
      <c r="E6" s="286"/>
      <c r="F6" s="286"/>
      <c r="G6" s="286"/>
      <c r="H6" s="286"/>
      <c r="I6" s="183" t="str">
        <f>'PAI - ODS'!E7</f>
        <v>2. Ejecutar las acciones de transferencia de tecnología consideradas en el plan operativo anual, necesarias para la Gestión Integral Ambiental del Suelo, en cumplimiento de la Política Nacional de Gestión Sostenible del Suelo.</v>
      </c>
      <c r="J6" s="266" t="str">
        <f>'PAI - ODS'!F7</f>
        <v>Porcentaje</v>
      </c>
      <c r="K6" s="266" t="str">
        <f>'PAI - ODS'!G7</f>
        <v>% de ejecución del plan operativo anual</v>
      </c>
      <c r="L6" s="159"/>
      <c r="M6" s="117"/>
      <c r="N6" s="159"/>
      <c r="O6" s="117"/>
      <c r="P6" s="159"/>
      <c r="Q6" s="117"/>
      <c r="R6" s="160"/>
      <c r="S6" s="42"/>
    </row>
    <row r="7" spans="1:19" ht="56.25" customHeight="1" x14ac:dyDescent="0.25">
      <c r="A7" s="445"/>
      <c r="B7" s="467"/>
      <c r="C7" s="467"/>
      <c r="D7" s="467"/>
      <c r="E7" s="286"/>
      <c r="F7" s="286"/>
      <c r="G7" s="286"/>
      <c r="H7" s="286"/>
      <c r="I7" s="183" t="str">
        <f>'PAI - ODS'!E8</f>
        <v>3. Realizar el estudio (mapa) de coberturas y usos de la tierra para las unidades de manejo de cuencas, según priorización, mínimo a escala 1:25.000.</v>
      </c>
      <c r="J7" s="266" t="str">
        <f>'PAI - ODS'!F8</f>
        <v>Documento</v>
      </c>
      <c r="K7" s="266" t="str">
        <f>'PAI - ODS'!G8</f>
        <v>Estudio realizado</v>
      </c>
      <c r="L7" s="159"/>
      <c r="M7" s="117"/>
      <c r="N7" s="159"/>
      <c r="O7" s="117"/>
      <c r="P7" s="159"/>
      <c r="Q7" s="117"/>
      <c r="R7" s="160"/>
      <c r="S7" s="111"/>
    </row>
    <row r="8" spans="1:19" ht="56.25" customHeight="1" x14ac:dyDescent="0.25">
      <c r="A8" s="455"/>
      <c r="B8" s="468"/>
      <c r="C8" s="468"/>
      <c r="D8" s="468"/>
      <c r="E8" s="286"/>
      <c r="F8" s="286"/>
      <c r="G8" s="285"/>
      <c r="H8" s="285"/>
      <c r="I8" s="183" t="str">
        <f>'PAI - ODS'!E9</f>
        <v>4. Actualizar el mapa de conflictos de uso del suelo del departamento del Quindío para las unidades de manejo de cuencas priorizadas, mínimo a escala 1:25.000.</v>
      </c>
      <c r="J8" s="266" t="str">
        <f>'PAI - ODS'!F9</f>
        <v>Mapa</v>
      </c>
      <c r="K8" s="266" t="str">
        <f>'PAI - ODS'!G9</f>
        <v>Mapa actualizado</v>
      </c>
      <c r="L8" s="159"/>
      <c r="M8" s="117"/>
      <c r="N8" s="159"/>
      <c r="O8" s="117"/>
      <c r="P8" s="159"/>
      <c r="Q8" s="142"/>
      <c r="R8" s="160"/>
      <c r="S8" s="42"/>
    </row>
    <row r="9" spans="1:19" ht="41.25" customHeight="1" x14ac:dyDescent="0.25">
      <c r="A9" s="444">
        <v>3201</v>
      </c>
      <c r="B9" s="466" t="s">
        <v>1211</v>
      </c>
      <c r="C9" s="466" t="s">
        <v>1212</v>
      </c>
      <c r="D9" s="466" t="s">
        <v>838</v>
      </c>
      <c r="E9" s="286"/>
      <c r="F9" s="286"/>
      <c r="G9" s="284" t="s">
        <v>1197</v>
      </c>
      <c r="H9" s="284"/>
      <c r="I9" s="183" t="str">
        <f>'PAI - ODS'!E10</f>
        <v>1. Generar  metodología para el monitoreo y seguimiento de la calidad del suelo.</v>
      </c>
      <c r="J9" s="266" t="str">
        <f>'PAI - ODS'!F10</f>
        <v>Documento</v>
      </c>
      <c r="K9" s="266" t="str">
        <f>'PAI - ODS'!G10</f>
        <v>Documento</v>
      </c>
      <c r="L9" s="161"/>
      <c r="M9" s="162"/>
      <c r="N9" s="161"/>
      <c r="O9" s="162"/>
      <c r="P9" s="161"/>
      <c r="Q9" s="141"/>
      <c r="R9" s="160"/>
      <c r="S9" s="42"/>
    </row>
    <row r="10" spans="1:19" ht="52.5" customHeight="1" x14ac:dyDescent="0.25">
      <c r="A10" s="445"/>
      <c r="B10" s="467"/>
      <c r="C10" s="467"/>
      <c r="D10" s="467"/>
      <c r="E10" s="286"/>
      <c r="F10" s="286"/>
      <c r="G10" s="286"/>
      <c r="H10" s="286"/>
      <c r="I10" s="183" t="str">
        <f>'PAI - ODS'!E11</f>
        <v>2. Ejecutar la metodología para el monitoreo y seguimiento de la calidad del suelo.</v>
      </c>
      <c r="J10" s="266" t="str">
        <f>'PAI - ODS'!F11</f>
        <v>Porcentaje</v>
      </c>
      <c r="K10" s="266" t="str">
        <f>'PAI - ODS'!G11</f>
        <v>% de ejecución del plan de monitoreo</v>
      </c>
      <c r="L10" s="13"/>
      <c r="M10" s="162"/>
      <c r="N10" s="13"/>
      <c r="O10" s="162"/>
      <c r="P10" s="13"/>
      <c r="Q10" s="141"/>
      <c r="R10" s="160"/>
      <c r="S10" s="42"/>
    </row>
    <row r="11" spans="1:19" ht="52.5" customHeight="1" x14ac:dyDescent="0.25">
      <c r="A11" s="445"/>
      <c r="B11" s="467"/>
      <c r="C11" s="467"/>
      <c r="D11" s="467"/>
      <c r="E11" s="286"/>
      <c r="F11" s="286"/>
      <c r="G11" s="286"/>
      <c r="H11" s="286"/>
      <c r="I11" s="183" t="str">
        <f>'PAI - ODS'!E12</f>
        <v>3. Regular, controlar y hacer seguimiento al manejo y a la calidad de los suelos, de acuerdo con el plan anual.</v>
      </c>
      <c r="J11" s="266" t="str">
        <f>'PAI - ODS'!F12</f>
        <v>Porcentaje</v>
      </c>
      <c r="K11" s="266" t="str">
        <f>'PAI - ODS'!G12</f>
        <v>% de ejecución plan anual</v>
      </c>
      <c r="L11" s="13"/>
      <c r="M11" s="162"/>
      <c r="N11" s="13"/>
      <c r="O11" s="162"/>
      <c r="P11" s="13"/>
      <c r="Q11" s="141"/>
      <c r="R11" s="160"/>
      <c r="S11" s="42"/>
    </row>
    <row r="12" spans="1:19" ht="37.5" customHeight="1" x14ac:dyDescent="0.25">
      <c r="A12" s="455"/>
      <c r="B12" s="468"/>
      <c r="C12" s="468"/>
      <c r="D12" s="468"/>
      <c r="E12" s="286"/>
      <c r="F12" s="286"/>
      <c r="G12" s="285"/>
      <c r="H12" s="285"/>
      <c r="I12" s="183" t="str">
        <f>'PAI - ODS'!E13</f>
        <v>4. Implementar concertadamente con los entes territoriales estrategias de preservación y conservación de suelos de protección ambiental, de acuerdo con el plan anual .</v>
      </c>
      <c r="J12" s="266" t="str">
        <f>'PAI - ODS'!F13</f>
        <v>Porcentaje</v>
      </c>
      <c r="K12" s="266" t="str">
        <f>'PAI - ODS'!G13</f>
        <v>% de ejecución plan anual</v>
      </c>
      <c r="L12" s="160"/>
      <c r="M12" s="162"/>
      <c r="N12" s="160"/>
      <c r="O12" s="162"/>
      <c r="P12" s="160"/>
      <c r="Q12" s="141"/>
      <c r="R12" s="160"/>
      <c r="S12" s="42"/>
    </row>
    <row r="13" spans="1:19" ht="41.25" customHeight="1" x14ac:dyDescent="0.25">
      <c r="A13" s="444">
        <v>3201</v>
      </c>
      <c r="B13" s="466" t="s">
        <v>1211</v>
      </c>
      <c r="C13" s="466" t="s">
        <v>1212</v>
      </c>
      <c r="D13" s="466" t="s">
        <v>838</v>
      </c>
      <c r="E13" s="286"/>
      <c r="F13" s="286"/>
      <c r="G13" s="284" t="s">
        <v>1198</v>
      </c>
      <c r="H13" s="284"/>
      <c r="I13" s="183" t="str">
        <f>'PAI - ODS'!E14</f>
        <v>1. Ejecutar acciones de  reconversión socioambiental de sistemas productivos en el departamento del Quindío.</v>
      </c>
      <c r="J13" s="266" t="str">
        <f>'PAI - ODS'!F14</f>
        <v>Número</v>
      </c>
      <c r="K13" s="266" t="str">
        <f>'PAI - ODS'!G14</f>
        <v>Número de Parcelas</v>
      </c>
      <c r="L13" s="160"/>
      <c r="M13" s="162"/>
      <c r="N13" s="160"/>
      <c r="O13" s="162"/>
      <c r="P13" s="160"/>
      <c r="Q13" s="141"/>
      <c r="R13" s="160"/>
      <c r="S13" s="42"/>
    </row>
    <row r="14" spans="1:19" ht="43.5" customHeight="1" x14ac:dyDescent="0.25">
      <c r="A14" s="455"/>
      <c r="B14" s="468"/>
      <c r="C14" s="468"/>
      <c r="D14" s="468"/>
      <c r="E14" s="286"/>
      <c r="F14" s="286"/>
      <c r="G14" s="285"/>
      <c r="H14" s="285"/>
      <c r="I14" s="183" t="str">
        <f>'PAI - ODS'!E15</f>
        <v>2. Ejecutar acciones para la recuperación y rehabilitación de suelos degradados en el departamento del Quindío.</v>
      </c>
      <c r="J14" s="266" t="str">
        <f>'PAI - ODS'!F15</f>
        <v>Número</v>
      </c>
      <c r="K14" s="266" t="str">
        <f>'PAI - ODS'!G15</f>
        <v>Número de Predios</v>
      </c>
      <c r="L14" s="160"/>
      <c r="M14" s="162"/>
      <c r="N14" s="160"/>
      <c r="O14" s="162"/>
      <c r="P14" s="160"/>
      <c r="Q14" s="139"/>
      <c r="R14" s="160"/>
      <c r="S14" s="111"/>
    </row>
    <row r="15" spans="1:19" ht="56.25" customHeight="1" x14ac:dyDescent="0.25">
      <c r="A15" s="444">
        <v>3205</v>
      </c>
      <c r="B15" s="425" t="s">
        <v>1213</v>
      </c>
      <c r="C15" s="425" t="s">
        <v>1214</v>
      </c>
      <c r="D15" s="425" t="s">
        <v>838</v>
      </c>
      <c r="E15" s="286"/>
      <c r="F15" s="286"/>
      <c r="G15" s="284" t="s">
        <v>1199</v>
      </c>
      <c r="H15" s="284"/>
      <c r="I15" s="183" t="str">
        <f>'PAI - ODS'!E16</f>
        <v>1. Revisar, ajustar y adoptar la zonificación de la Reserva Forestal Central a escala 1:25.000, según lineamientos del MADS.</v>
      </c>
      <c r="J15" s="266" t="str">
        <f>'PAI - ODS'!F16</f>
        <v xml:space="preserve">Documento </v>
      </c>
      <c r="K15" s="266" t="str">
        <f>'PAI - ODS'!G16</f>
        <v>Documento adoptado</v>
      </c>
      <c r="L15" s="160"/>
      <c r="M15" s="162"/>
      <c r="N15" s="160"/>
      <c r="O15" s="162"/>
      <c r="P15" s="160"/>
      <c r="Q15" s="141"/>
      <c r="R15" s="160"/>
      <c r="S15" s="42"/>
    </row>
    <row r="16" spans="1:19" ht="56.25" customHeight="1" x14ac:dyDescent="0.25">
      <c r="A16" s="445"/>
      <c r="B16" s="425"/>
      <c r="C16" s="425"/>
      <c r="D16" s="425"/>
      <c r="E16" s="286"/>
      <c r="F16" s="286"/>
      <c r="G16" s="286"/>
      <c r="H16" s="286"/>
      <c r="I16" s="183" t="str">
        <f>'PAI - ODS'!E17</f>
        <v>2. Generar  lineamientos para el manejo sostenible de la Reserva Forestal Central con enfoque en sistemas de producción.</v>
      </c>
      <c r="J16" s="266" t="str">
        <f>'PAI - ODS'!F17</f>
        <v xml:space="preserve">Documento </v>
      </c>
      <c r="K16" s="266" t="str">
        <f>'PAI - ODS'!G17</f>
        <v>Documento</v>
      </c>
      <c r="L16" s="160"/>
      <c r="M16" s="162"/>
      <c r="N16" s="160"/>
      <c r="O16" s="162"/>
      <c r="P16" s="160"/>
      <c r="Q16" s="141"/>
      <c r="R16" s="160"/>
      <c r="S16" s="42"/>
    </row>
    <row r="17" spans="1:19" ht="65.25" customHeight="1" x14ac:dyDescent="0.25">
      <c r="A17" s="445"/>
      <c r="B17" s="425"/>
      <c r="C17" s="425"/>
      <c r="D17" s="425"/>
      <c r="E17" s="286"/>
      <c r="F17" s="286"/>
      <c r="G17" s="286"/>
      <c r="H17" s="286"/>
      <c r="I17" s="183" t="str">
        <f>'PAI - ODS'!E18</f>
        <v>3. Divulgar,  promover e  implementar los lineamientos de manejo sostenible del suelo en la Reserva Forestal Central a través de un plan de trabajo.</v>
      </c>
      <c r="J17" s="266" t="str">
        <f>'PAI - ODS'!F18</f>
        <v>Porcentaje</v>
      </c>
      <c r="K17" s="266" t="str">
        <f>'PAI - ODS'!G18</f>
        <v xml:space="preserve">% de ejecución del plan </v>
      </c>
      <c r="L17" s="160"/>
      <c r="M17" s="162"/>
      <c r="N17" s="160"/>
      <c r="O17" s="162"/>
      <c r="P17" s="160"/>
      <c r="Q17" s="141"/>
      <c r="R17" s="160"/>
      <c r="S17" s="42"/>
    </row>
    <row r="18" spans="1:19" ht="63.75" customHeight="1" x14ac:dyDescent="0.25">
      <c r="A18" s="445"/>
      <c r="B18" s="425"/>
      <c r="C18" s="425"/>
      <c r="D18" s="425"/>
      <c r="E18" s="286"/>
      <c r="F18" s="286"/>
      <c r="G18" s="286"/>
      <c r="H18" s="286"/>
      <c r="I18" s="183" t="str">
        <f>'PAI - ODS'!E19</f>
        <v>4. Definir la estructura ecológica principal departamental, de acuerdo con la metodología IDEAM.</v>
      </c>
      <c r="J18" s="266" t="str">
        <f>'PAI - ODS'!F19</f>
        <v xml:space="preserve">Documento </v>
      </c>
      <c r="K18" s="266" t="str">
        <f>'PAI - ODS'!G19</f>
        <v>Documento técnico</v>
      </c>
      <c r="L18" s="163"/>
      <c r="M18" s="162"/>
      <c r="N18" s="163"/>
      <c r="O18" s="162"/>
      <c r="P18" s="163"/>
      <c r="Q18" s="141"/>
      <c r="R18" s="160"/>
      <c r="S18" s="42"/>
    </row>
    <row r="19" spans="1:19" ht="51" customHeight="1" x14ac:dyDescent="0.25">
      <c r="A19" s="445"/>
      <c r="B19" s="425"/>
      <c r="C19" s="425"/>
      <c r="D19" s="425"/>
      <c r="E19" s="286"/>
      <c r="F19" s="286"/>
      <c r="G19" s="286"/>
      <c r="H19" s="286"/>
      <c r="I19" s="183" t="str">
        <f>'PAI - ODS'!E20</f>
        <v>5. Actualizar el estado de los recursos naturales del departamento del Quindío.</v>
      </c>
      <c r="J19" s="266" t="str">
        <f>'PAI - ODS'!F20</f>
        <v xml:space="preserve">Documento </v>
      </c>
      <c r="K19" s="266" t="str">
        <f>'PAI - ODS'!G20</f>
        <v>Documento actualizado</v>
      </c>
      <c r="L19" s="163"/>
      <c r="M19" s="162"/>
      <c r="N19" s="163"/>
      <c r="O19" s="162"/>
      <c r="P19" s="163"/>
      <c r="Q19" s="141"/>
      <c r="R19" s="160"/>
      <c r="S19" s="42"/>
    </row>
    <row r="20" spans="1:19" ht="51" customHeight="1" x14ac:dyDescent="0.25">
      <c r="A20" s="445"/>
      <c r="B20" s="425"/>
      <c r="C20" s="425"/>
      <c r="D20" s="425"/>
      <c r="E20" s="286"/>
      <c r="F20" s="286"/>
      <c r="G20" s="286"/>
      <c r="H20" s="286"/>
      <c r="I20" s="183" t="str">
        <f>'PAI - ODS'!E21</f>
        <v>6. Asesorar y apoyar técnicamente la formulación y ejecución de los planes de manejo y demás acciones de gestión ambiental en territorios indígenas del Quindío, según programa anual concertado.</v>
      </c>
      <c r="J20" s="266" t="str">
        <f>'PAI - ODS'!F21</f>
        <v>Porcentaje</v>
      </c>
      <c r="K20" s="266" t="str">
        <f>'PAI - ODS'!G21</f>
        <v>% de ejecución programa anual concertado</v>
      </c>
      <c r="L20" s="163"/>
      <c r="M20" s="162"/>
      <c r="N20" s="163"/>
      <c r="O20" s="162"/>
      <c r="P20" s="163"/>
      <c r="Q20" s="141"/>
      <c r="R20" s="160"/>
      <c r="S20" s="42"/>
    </row>
    <row r="21" spans="1:19" ht="39.75" customHeight="1" x14ac:dyDescent="0.25">
      <c r="A21" s="445"/>
      <c r="B21" s="425"/>
      <c r="C21" s="425"/>
      <c r="D21" s="425"/>
      <c r="E21" s="286"/>
      <c r="F21" s="286"/>
      <c r="G21" s="286"/>
      <c r="H21" s="286"/>
      <c r="I21" s="183" t="str">
        <f>'PAI - ODS'!E22</f>
        <v>7. Asesorar y apoyar técnicamente la formulación y ejecución de planes de manejo y demás acciones de gestión ambiental en tierras colectivas de comunidades negras, afrocolombianas, raizales y palenqueras del Quindío, según programa anual concertado.</v>
      </c>
      <c r="J21" s="266" t="str">
        <f>'PAI - ODS'!F22</f>
        <v>Porcentaje</v>
      </c>
      <c r="K21" s="266" t="str">
        <f>'PAI - ODS'!G22</f>
        <v>% de ejecución programa anual concertado</v>
      </c>
      <c r="L21" s="160"/>
      <c r="M21" s="162"/>
      <c r="N21" s="160"/>
      <c r="O21" s="162"/>
      <c r="P21" s="160"/>
      <c r="Q21" s="140"/>
      <c r="R21" s="160"/>
      <c r="S21" s="111"/>
    </row>
    <row r="22" spans="1:19" ht="61.5" customHeight="1" x14ac:dyDescent="0.25">
      <c r="A22" s="445"/>
      <c r="B22" s="425"/>
      <c r="C22" s="425"/>
      <c r="D22" s="425"/>
      <c r="E22" s="286"/>
      <c r="F22" s="286"/>
      <c r="G22" s="286"/>
      <c r="H22" s="286"/>
      <c r="I22" s="183" t="str">
        <f>'PAI - ODS'!E23</f>
        <v>8. Prestar asesoría técnica y jurídica a los entes territoriales (según plan de trabajo anual) y actores internos y externos en procesos relacionados con ordenamiento ambiental territorial.</v>
      </c>
      <c r="J22" s="266" t="str">
        <f>'PAI - ODS'!F23</f>
        <v>Porcentaje</v>
      </c>
      <c r="K22" s="266" t="str">
        <f>'PAI - ODS'!G23</f>
        <v>% de ejecución plan de trabajo anual</v>
      </c>
      <c r="L22" s="160"/>
      <c r="M22" s="162"/>
      <c r="N22" s="160"/>
      <c r="O22" s="162"/>
      <c r="P22" s="160"/>
      <c r="Q22" s="141"/>
      <c r="R22" s="160"/>
      <c r="S22" s="42"/>
    </row>
    <row r="23" spans="1:19" ht="45" customHeight="1" x14ac:dyDescent="0.25">
      <c r="A23" s="455"/>
      <c r="B23" s="425"/>
      <c r="C23" s="425"/>
      <c r="D23" s="425"/>
      <c r="E23" s="286"/>
      <c r="F23" s="286"/>
      <c r="G23" s="285"/>
      <c r="H23" s="285"/>
      <c r="I23" s="183" t="str">
        <f>'PAI - ODS'!E24</f>
        <v>9. Desarrollar acciones para la ejecución y seguimiento al componente programático del POMCA del río La Vieja.</v>
      </c>
      <c r="J23" s="266" t="str">
        <f>'PAI - ODS'!F24</f>
        <v>Informes</v>
      </c>
      <c r="K23" s="266" t="str">
        <f>'PAI - ODS'!G24</f>
        <v>Informe de seguimiento anual del POMCA</v>
      </c>
      <c r="L23" s="160"/>
      <c r="M23" s="162"/>
      <c r="N23" s="160"/>
      <c r="O23" s="162"/>
      <c r="P23" s="160"/>
      <c r="Q23" s="141"/>
      <c r="R23" s="160"/>
      <c r="S23" s="111"/>
    </row>
    <row r="24" spans="1:19" ht="48.75" customHeight="1" x14ac:dyDescent="0.25">
      <c r="A24" s="444">
        <v>3201</v>
      </c>
      <c r="B24" s="425" t="s">
        <v>1211</v>
      </c>
      <c r="C24" s="425" t="s">
        <v>1212</v>
      </c>
      <c r="D24" s="425" t="s">
        <v>838</v>
      </c>
      <c r="E24" s="286"/>
      <c r="F24" s="286"/>
      <c r="G24" s="284" t="s">
        <v>1200</v>
      </c>
      <c r="H24" s="284"/>
      <c r="I24" s="183" t="str">
        <f>'PAI - ODS'!E25</f>
        <v>1. Fortalecer el control y seguimiento ambiental a las autorizaciones otorgadas al sector minero del departamento del Quindío y zonas limítrofes, definidas en el programa anual.</v>
      </c>
      <c r="J24" s="266" t="str">
        <f>'PAI - ODS'!F25</f>
        <v>Porcentaje</v>
      </c>
      <c r="K24" s="266" t="str">
        <f>'PAI - ODS'!G25</f>
        <v>% de ejecución programa anual</v>
      </c>
      <c r="L24" s="160"/>
      <c r="M24" s="162"/>
      <c r="N24" s="160"/>
      <c r="O24" s="162"/>
      <c r="P24" s="160"/>
      <c r="Q24" s="141"/>
      <c r="R24" s="160"/>
      <c r="S24" s="111"/>
    </row>
    <row r="25" spans="1:19" ht="52.5" customHeight="1" x14ac:dyDescent="0.25">
      <c r="A25" s="445"/>
      <c r="B25" s="425"/>
      <c r="C25" s="425"/>
      <c r="D25" s="425"/>
      <c r="E25" s="286"/>
      <c r="F25" s="286"/>
      <c r="G25" s="286"/>
      <c r="H25" s="286"/>
      <c r="I25" s="183" t="str">
        <f>'PAI - ODS'!E26</f>
        <v>2. Realizar control y seguimiento ambiental a las actividades avícolas y porcícolas del departamento del Quindío, definidas en el programa anual.</v>
      </c>
      <c r="J25" s="266" t="str">
        <f>'PAI - ODS'!F26</f>
        <v>Porcentaje</v>
      </c>
      <c r="K25" s="266" t="str">
        <f>'PAI - ODS'!G26</f>
        <v>% de ejecución programa anual</v>
      </c>
      <c r="L25" s="160"/>
      <c r="M25" s="162"/>
      <c r="N25" s="160"/>
      <c r="O25" s="162"/>
      <c r="P25" s="160"/>
      <c r="Q25" s="139"/>
      <c r="R25" s="160"/>
      <c r="S25" s="42"/>
    </row>
    <row r="26" spans="1:19" ht="47.25" customHeight="1" x14ac:dyDescent="0.25">
      <c r="A26" s="445"/>
      <c r="B26" s="425"/>
      <c r="C26" s="425"/>
      <c r="D26" s="425"/>
      <c r="E26" s="286"/>
      <c r="F26" s="286"/>
      <c r="G26" s="286"/>
      <c r="H26" s="286"/>
      <c r="I26" s="183" t="str">
        <f>'PAI - ODS'!E27</f>
        <v>3. Ejecutar el programa para la sostenibilidad ambiental del Paisaje Cultural Cafetero de Colombia – PCCC - en el marco de la competencia de la CRQ, según plan operativo anual.</v>
      </c>
      <c r="J26" s="266" t="str">
        <f>'PAI - ODS'!F27</f>
        <v>Porcentaje</v>
      </c>
      <c r="K26" s="266" t="str">
        <f>'PAI - ODS'!G27</f>
        <v>% de ejecución plan operativo anual</v>
      </c>
      <c r="L26" s="160"/>
      <c r="M26" s="162"/>
      <c r="N26" s="160"/>
      <c r="O26" s="162"/>
      <c r="P26" s="160"/>
      <c r="Q26" s="141"/>
      <c r="R26" s="160"/>
      <c r="S26" s="42"/>
    </row>
    <row r="27" spans="1:19" ht="50.25" customHeight="1" x14ac:dyDescent="0.25">
      <c r="A27" s="445"/>
      <c r="B27" s="425"/>
      <c r="C27" s="425"/>
      <c r="D27" s="425"/>
      <c r="E27" s="286"/>
      <c r="F27" s="286"/>
      <c r="G27" s="286"/>
      <c r="H27" s="286"/>
      <c r="I27" s="183" t="str">
        <f>'PAI - ODS'!E28</f>
        <v>4. Formular el plan de acción de Negocios Verdes para el departamento del Quindío.</v>
      </c>
      <c r="J27" s="266" t="str">
        <f>'PAI - ODS'!F28</f>
        <v>Plan</v>
      </c>
      <c r="K27" s="266" t="str">
        <f>'PAI - ODS'!G28</f>
        <v>Plan de acción formulado</v>
      </c>
      <c r="L27" s="160"/>
      <c r="M27" s="162"/>
      <c r="N27" s="160"/>
      <c r="O27" s="162"/>
      <c r="P27" s="160"/>
      <c r="Q27" s="141"/>
      <c r="R27" s="160"/>
      <c r="S27" s="42"/>
    </row>
    <row r="28" spans="1:19" ht="45" customHeight="1" x14ac:dyDescent="0.25">
      <c r="A28" s="445"/>
      <c r="B28" s="425"/>
      <c r="C28" s="425"/>
      <c r="D28" s="425"/>
      <c r="E28" s="286"/>
      <c r="F28" s="286"/>
      <c r="G28" s="286"/>
      <c r="H28" s="286"/>
      <c r="I28" s="183" t="str">
        <f>'PAI - ODS'!E29</f>
        <v>5. Ejecutar el plan de acción de Negocios Verdes para el departamento del Quindío.</v>
      </c>
      <c r="J28" s="266" t="str">
        <f>'PAI - ODS'!F29</f>
        <v>Porcentaje</v>
      </c>
      <c r="K28" s="266" t="str">
        <f>'PAI - ODS'!G29</f>
        <v>% de ejecución plan de acción</v>
      </c>
      <c r="L28" s="160"/>
      <c r="M28" s="162"/>
      <c r="N28" s="160"/>
      <c r="O28" s="162"/>
      <c r="P28" s="160"/>
      <c r="Q28" s="141"/>
      <c r="R28" s="160"/>
      <c r="S28" s="42"/>
    </row>
    <row r="29" spans="1:19" ht="56.25" customHeight="1" x14ac:dyDescent="0.25">
      <c r="A29" s="445"/>
      <c r="B29" s="425"/>
      <c r="C29" s="425"/>
      <c r="D29" s="425"/>
      <c r="E29" s="286"/>
      <c r="F29" s="286"/>
      <c r="G29" s="286"/>
      <c r="H29" s="286"/>
      <c r="I29" s="183" t="str">
        <f>'PAI - ODS'!E30</f>
        <v>6. Realizar acciones de gestión ambiental con los sectores productivos priorizados del departamento del Quindío.</v>
      </c>
      <c r="J29" s="266" t="str">
        <f>'PAI - ODS'!F30</f>
        <v>Número</v>
      </c>
      <c r="K29" s="266" t="str">
        <f>'PAI - ODS'!G30</f>
        <v>Número de sectores productivos con acompañamiento</v>
      </c>
      <c r="L29" s="160"/>
      <c r="M29" s="162"/>
      <c r="N29" s="160"/>
      <c r="O29" s="162"/>
      <c r="P29" s="160"/>
      <c r="Q29" s="141"/>
      <c r="R29" s="160"/>
      <c r="S29" s="42"/>
    </row>
    <row r="30" spans="1:19" ht="78.75" customHeight="1" x14ac:dyDescent="0.25">
      <c r="A30" s="445"/>
      <c r="B30" s="425"/>
      <c r="C30" s="425"/>
      <c r="D30" s="425"/>
      <c r="E30" s="286"/>
      <c r="F30" s="286"/>
      <c r="G30" s="286"/>
      <c r="H30" s="286"/>
      <c r="I30" s="183" t="str">
        <f>'PAI - ODS'!E31</f>
        <v>7. Acompañar en la creación y funcionamiento de los departamentos de gestión ambiental en el sector empresarial del departamento del Quindío.</v>
      </c>
      <c r="J30" s="266" t="str">
        <f>'PAI - ODS'!F31</f>
        <v>Número</v>
      </c>
      <c r="K30" s="266" t="str">
        <f>'PAI - ODS'!G31</f>
        <v>Número de departamentos de gestión ambiental acompañados</v>
      </c>
      <c r="L30" s="160"/>
      <c r="M30" s="162"/>
      <c r="N30" s="160"/>
      <c r="O30" s="162"/>
      <c r="P30" s="160"/>
      <c r="Q30" s="141"/>
      <c r="R30" s="160"/>
      <c r="S30" s="42"/>
    </row>
    <row r="31" spans="1:19" ht="78.75" customHeight="1" x14ac:dyDescent="0.25">
      <c r="A31" s="445"/>
      <c r="B31" s="425"/>
      <c r="C31" s="425"/>
      <c r="D31" s="425"/>
      <c r="E31" s="286"/>
      <c r="F31" s="286"/>
      <c r="G31" s="285"/>
      <c r="H31" s="285"/>
      <c r="I31" s="183" t="str">
        <f>'PAI - ODS'!E32</f>
        <v>8. Promover la implementación  de estrategias relacionadas con  huella de carbono, huella de agua o economía circular con diferentes actores identificados.</v>
      </c>
      <c r="J31" s="266" t="str">
        <f>'PAI - ODS'!F32</f>
        <v>Número</v>
      </c>
      <c r="K31" s="266" t="str">
        <f>'PAI - ODS'!G32</f>
        <v>Número de acciones de promoción</v>
      </c>
      <c r="L31" s="160"/>
      <c r="M31" s="162"/>
      <c r="N31" s="160"/>
      <c r="O31" s="162"/>
      <c r="P31" s="160"/>
      <c r="Q31" s="141"/>
      <c r="R31" s="160"/>
      <c r="S31" s="42"/>
    </row>
    <row r="32" spans="1:19" ht="62.25" customHeight="1" x14ac:dyDescent="0.25">
      <c r="A32" s="444">
        <v>3201</v>
      </c>
      <c r="B32" s="425" t="s">
        <v>1211</v>
      </c>
      <c r="C32" s="425" t="s">
        <v>1212</v>
      </c>
      <c r="D32" s="425" t="s">
        <v>838</v>
      </c>
      <c r="E32" s="286"/>
      <c r="F32" s="286"/>
      <c r="G32" s="284" t="s">
        <v>1465</v>
      </c>
      <c r="H32" s="284"/>
      <c r="I32" s="183" t="str">
        <f>'PAI - ODS'!E33</f>
        <v xml:space="preserve">1. Optimizar y operar la Red de Monitoreo de Calidad de Aire en el municipio de Armenia. </v>
      </c>
      <c r="J32" s="266" t="str">
        <f>'PAI - ODS'!F33</f>
        <v>Red</v>
      </c>
      <c r="K32" s="266" t="str">
        <f>'PAI - ODS'!G33</f>
        <v>Red en operación</v>
      </c>
      <c r="L32" s="163"/>
      <c r="M32" s="162"/>
      <c r="N32" s="163"/>
      <c r="O32" s="162"/>
      <c r="P32" s="163"/>
      <c r="Q32" s="141"/>
      <c r="R32" s="160"/>
      <c r="S32" s="42"/>
    </row>
    <row r="33" spans="1:19" ht="33.75" customHeight="1" x14ac:dyDescent="0.25">
      <c r="A33" s="445"/>
      <c r="B33" s="425"/>
      <c r="C33" s="425"/>
      <c r="D33" s="425"/>
      <c r="E33" s="286"/>
      <c r="F33" s="286"/>
      <c r="G33" s="286"/>
      <c r="H33" s="286"/>
      <c r="I33" s="183" t="str">
        <f>'PAI - ODS'!E34</f>
        <v>2. Realizar acciones de monitoreo de la calidad del aire en el departamento del Quindío, definidas en el plan operativo anual.</v>
      </c>
      <c r="J33" s="266" t="str">
        <f>'PAI - ODS'!F34</f>
        <v>Porcentaje</v>
      </c>
      <c r="K33" s="266" t="str">
        <f>'PAI - ODS'!G34</f>
        <v>% ejecución Plan Operativo</v>
      </c>
      <c r="L33" s="163"/>
      <c r="M33" s="162"/>
      <c r="N33" s="163"/>
      <c r="O33" s="162"/>
      <c r="P33" s="163"/>
      <c r="Q33" s="141"/>
      <c r="R33" s="160"/>
      <c r="S33" s="42"/>
    </row>
    <row r="34" spans="1:19" ht="33.75" customHeight="1" x14ac:dyDescent="0.25">
      <c r="A34" s="445"/>
      <c r="B34" s="425"/>
      <c r="C34" s="425"/>
      <c r="D34" s="425"/>
      <c r="E34" s="286"/>
      <c r="F34" s="286"/>
      <c r="G34" s="286"/>
      <c r="H34" s="286"/>
      <c r="I34" s="183" t="str">
        <f>'PAI - ODS'!E35</f>
        <v>3. Elaborar los mapas de ruido ambiental de municipios priorizados.</v>
      </c>
      <c r="J34" s="266" t="str">
        <f>'PAI - ODS'!F35</f>
        <v>Mapa</v>
      </c>
      <c r="K34" s="266" t="str">
        <f>'PAI - ODS'!G35</f>
        <v>Mapas de ruido Elaborados</v>
      </c>
      <c r="L34" s="163"/>
      <c r="M34" s="162"/>
      <c r="N34" s="163"/>
      <c r="O34" s="162"/>
      <c r="P34" s="163"/>
      <c r="Q34" s="141"/>
      <c r="R34" s="160"/>
      <c r="S34" s="42"/>
    </row>
    <row r="35" spans="1:19" ht="67.5" customHeight="1" x14ac:dyDescent="0.25">
      <c r="A35" s="445"/>
      <c r="B35" s="425"/>
      <c r="C35" s="425"/>
      <c r="D35" s="425"/>
      <c r="E35" s="286"/>
      <c r="F35" s="286"/>
      <c r="G35" s="286"/>
      <c r="H35" s="286"/>
      <c r="I35" s="183" t="str">
        <f>'PAI - ODS'!E36</f>
        <v>4. Formular el plan de descontaminación de ruido de municipios priorizados.</v>
      </c>
      <c r="J35" s="266" t="str">
        <f>'PAI - ODS'!F36</f>
        <v xml:space="preserve">Plan </v>
      </c>
      <c r="K35" s="266" t="str">
        <f>'PAI - ODS'!G36</f>
        <v>Plan formulado</v>
      </c>
      <c r="L35" s="163"/>
      <c r="M35" s="162"/>
      <c r="N35" s="163"/>
      <c r="O35" s="162"/>
      <c r="P35" s="163"/>
      <c r="Q35" s="141"/>
      <c r="R35" s="160"/>
      <c r="S35" s="42"/>
    </row>
    <row r="36" spans="1:19" ht="33.75" customHeight="1" x14ac:dyDescent="0.25">
      <c r="A36" s="445"/>
      <c r="B36" s="425"/>
      <c r="C36" s="425"/>
      <c r="D36" s="425"/>
      <c r="E36" s="286"/>
      <c r="F36" s="286"/>
      <c r="G36" s="286"/>
      <c r="H36" s="286"/>
      <c r="I36" s="183" t="str">
        <f>'PAI - ODS'!E37</f>
        <v>5. Realizar seguimiento a acciones del plan de descontaminación por ruido en municipios priorizados.</v>
      </c>
      <c r="J36" s="266" t="str">
        <f>'PAI - ODS'!F37</f>
        <v>Informes</v>
      </c>
      <c r="K36" s="266" t="str">
        <f>'PAI - ODS'!G37</f>
        <v xml:space="preserve">Informe anual de seguimiento </v>
      </c>
      <c r="L36" s="163"/>
      <c r="M36" s="162"/>
      <c r="N36" s="163"/>
      <c r="O36" s="162"/>
      <c r="P36" s="163"/>
      <c r="Q36" s="141"/>
      <c r="R36" s="160"/>
      <c r="S36" s="42"/>
    </row>
    <row r="37" spans="1:19" ht="22.5" customHeight="1" x14ac:dyDescent="0.25">
      <c r="A37" s="445"/>
      <c r="B37" s="425"/>
      <c r="C37" s="425"/>
      <c r="D37" s="425"/>
      <c r="E37" s="286"/>
      <c r="F37" s="286"/>
      <c r="G37" s="286"/>
      <c r="H37" s="286"/>
      <c r="I37" s="183" t="str">
        <f>'PAI - ODS'!E38</f>
        <v>6. Regular solicitudes presentadas por emisiones atmosféricas de fuentes fijas.</v>
      </c>
      <c r="J37" s="266" t="str">
        <f>'PAI - ODS'!F38</f>
        <v>Número</v>
      </c>
      <c r="K37" s="266" t="str">
        <f>'PAI - ODS'!G38</f>
        <v>Número de solicitudes Tramitadas</v>
      </c>
      <c r="L37" s="163"/>
      <c r="M37" s="162"/>
      <c r="N37" s="163"/>
      <c r="O37" s="162"/>
      <c r="P37" s="163"/>
      <c r="Q37" s="141"/>
      <c r="R37" s="160"/>
      <c r="S37" s="111"/>
    </row>
    <row r="38" spans="1:19" ht="45" customHeight="1" x14ac:dyDescent="0.25">
      <c r="A38" s="445"/>
      <c r="B38" s="425"/>
      <c r="C38" s="425"/>
      <c r="D38" s="425"/>
      <c r="E38" s="286"/>
      <c r="F38" s="286"/>
      <c r="G38" s="286"/>
      <c r="H38" s="286"/>
      <c r="I38" s="183" t="str">
        <f>'PAI - ODS'!E39</f>
        <v>7. Realizar control y seguimiento a las emisiones atmosféricas generadas por fuentes fijas, definidas en el programa anual.</v>
      </c>
      <c r="J38" s="266" t="str">
        <f>'PAI - ODS'!F39</f>
        <v>Porcentaje</v>
      </c>
      <c r="K38" s="266" t="str">
        <f>'PAI - ODS'!G39</f>
        <v xml:space="preserve">% de ejecución programa anual </v>
      </c>
      <c r="L38" s="163"/>
      <c r="M38" s="162"/>
      <c r="N38" s="163"/>
      <c r="O38" s="162"/>
      <c r="P38" s="163"/>
      <c r="Q38" s="141"/>
      <c r="R38" s="160"/>
      <c r="S38" s="42"/>
    </row>
    <row r="39" spans="1:19" ht="35.25" customHeight="1" x14ac:dyDescent="0.25">
      <c r="A39" s="445"/>
      <c r="B39" s="425"/>
      <c r="C39" s="425"/>
      <c r="D39" s="425"/>
      <c r="E39" s="286"/>
      <c r="F39" s="286"/>
      <c r="G39" s="286"/>
      <c r="H39" s="286"/>
      <c r="I39" s="183" t="str">
        <f>'PAI - ODS'!E40</f>
        <v>8. Realizar operativos de control  a emisiones de gases por fuentes móviles.</v>
      </c>
      <c r="J39" s="266" t="str">
        <f>'PAI - ODS'!F40</f>
        <v>Número</v>
      </c>
      <c r="K39" s="266" t="str">
        <f>'PAI - ODS'!G40</f>
        <v xml:space="preserve">Número de Operativos </v>
      </c>
      <c r="L39" s="163"/>
      <c r="M39" s="162"/>
      <c r="N39" s="163"/>
      <c r="O39" s="162"/>
      <c r="P39" s="163"/>
      <c r="Q39" s="141"/>
      <c r="R39" s="160"/>
      <c r="S39" s="42"/>
    </row>
    <row r="40" spans="1:19" ht="33.75" customHeight="1" x14ac:dyDescent="0.25">
      <c r="A40" s="445"/>
      <c r="B40" s="425"/>
      <c r="C40" s="425"/>
      <c r="D40" s="425"/>
      <c r="E40" s="286"/>
      <c r="F40" s="286"/>
      <c r="G40" s="286"/>
      <c r="H40" s="286"/>
      <c r="I40" s="183" t="str">
        <f>'PAI - ODS'!E41</f>
        <v>9. Realizar acciones para la evaluación de actividades que generen olores ofensivos</v>
      </c>
      <c r="J40" s="266" t="str">
        <f>'PAI - ODS'!F41</f>
        <v>Porcentaje</v>
      </c>
      <c r="K40" s="266" t="str">
        <f>'PAI - ODS'!G41</f>
        <v>% de acciones para evalaucion</v>
      </c>
      <c r="L40" s="160"/>
      <c r="M40" s="162"/>
      <c r="N40" s="160"/>
      <c r="O40" s="162"/>
      <c r="P40" s="160"/>
      <c r="Q40" s="141"/>
      <c r="R40" s="160"/>
      <c r="S40" s="42"/>
    </row>
    <row r="41" spans="1:19" ht="45" customHeight="1" x14ac:dyDescent="0.25">
      <c r="A41" s="445"/>
      <c r="B41" s="425"/>
      <c r="C41" s="425"/>
      <c r="D41" s="425"/>
      <c r="E41" s="286"/>
      <c r="F41" s="286"/>
      <c r="G41" s="286"/>
      <c r="H41" s="286"/>
      <c r="I41" s="183" t="str">
        <f>'PAI - ODS'!E42</f>
        <v>10. Asesorar y acompañar acciones para la gestión integral de los residuos sólidos en los 12 municipios del departamento del Quindío, según programa operativo anual.</v>
      </c>
      <c r="J41" s="266" t="str">
        <f>'PAI - ODS'!F42</f>
        <v>Programa</v>
      </c>
      <c r="K41" s="266" t="str">
        <f>'PAI - ODS'!G42</f>
        <v>Programa operativo anual ejecutado</v>
      </c>
      <c r="L41" s="160"/>
      <c r="M41" s="162"/>
      <c r="N41" s="160"/>
      <c r="O41" s="162"/>
      <c r="P41" s="160"/>
      <c r="Q41" s="141"/>
      <c r="R41" s="160"/>
      <c r="S41" s="42"/>
    </row>
    <row r="42" spans="1:19" ht="57" customHeight="1" x14ac:dyDescent="0.25">
      <c r="A42" s="445"/>
      <c r="B42" s="425"/>
      <c r="C42" s="425"/>
      <c r="D42" s="425"/>
      <c r="E42" s="286"/>
      <c r="F42" s="286"/>
      <c r="G42" s="286"/>
      <c r="H42" s="286"/>
      <c r="I42" s="183" t="str">
        <f>'PAI - ODS'!E43</f>
        <v>11. Promover la implementación de la política ambiental para la gestión integral de los residuos peligrosos, según acciones definidas en el plan operativo anual.</v>
      </c>
      <c r="J42" s="266" t="str">
        <f>'PAI - ODS'!F43</f>
        <v>Plan</v>
      </c>
      <c r="K42" s="266" t="str">
        <f>'PAI - ODS'!G43</f>
        <v>Plan operativo ejecutado</v>
      </c>
      <c r="L42" s="160"/>
      <c r="M42" s="162"/>
      <c r="N42" s="160"/>
      <c r="O42" s="162"/>
      <c r="P42" s="160"/>
      <c r="Q42" s="141"/>
      <c r="R42" s="160"/>
      <c r="S42" s="42"/>
    </row>
    <row r="43" spans="1:19" ht="33.75" customHeight="1" x14ac:dyDescent="0.25">
      <c r="A43" s="445"/>
      <c r="B43" s="425"/>
      <c r="C43" s="425"/>
      <c r="D43" s="425"/>
      <c r="E43" s="286"/>
      <c r="F43" s="286"/>
      <c r="G43" s="286"/>
      <c r="H43" s="286"/>
      <c r="I43" s="183" t="str">
        <f>'PAI - ODS'!E44</f>
        <v>12. Realizar acciones de control y seguimiento al manejo y disposición final de los residuos sólidos, definidas en el programa anual.</v>
      </c>
      <c r="J43" s="266" t="str">
        <f>'PAI - ODS'!F44</f>
        <v>Porcentaje</v>
      </c>
      <c r="K43" s="266" t="str">
        <f>'PAI - ODS'!G44</f>
        <v xml:space="preserve">% de ejecución programa anual </v>
      </c>
      <c r="L43" s="160"/>
      <c r="M43" s="162"/>
      <c r="N43" s="160"/>
      <c r="O43" s="162"/>
      <c r="P43" s="160"/>
      <c r="Q43" s="141"/>
      <c r="R43" s="160"/>
      <c r="S43" s="42"/>
    </row>
    <row r="44" spans="1:19" ht="54.75" customHeight="1" x14ac:dyDescent="0.25">
      <c r="A44" s="445"/>
      <c r="B44" s="425"/>
      <c r="C44" s="425"/>
      <c r="D44" s="425"/>
      <c r="E44" s="286"/>
      <c r="F44" s="286"/>
      <c r="G44" s="286"/>
      <c r="H44" s="286"/>
      <c r="I44" s="183" t="str">
        <f>'PAI - ODS'!E45</f>
        <v>13. Ejecutar acciones de regulación, control y seguimiento a la gestión integral de los residuos peligrosos – Respel, definidas en el programa anual.</v>
      </c>
      <c r="J44" s="266" t="str">
        <f>'PAI - ODS'!F45</f>
        <v>Porcentaje</v>
      </c>
      <c r="K44" s="266" t="str">
        <f>'PAI - ODS'!G45</f>
        <v xml:space="preserve">% de ejecución programa anual </v>
      </c>
      <c r="L44" s="160"/>
      <c r="M44" s="162"/>
      <c r="N44" s="160"/>
      <c r="O44" s="162"/>
      <c r="P44" s="160"/>
      <c r="Q44" s="141"/>
      <c r="R44" s="160"/>
      <c r="S44" s="42"/>
    </row>
    <row r="45" spans="1:19" ht="54" customHeight="1" x14ac:dyDescent="0.25">
      <c r="A45" s="455"/>
      <c r="B45" s="425"/>
      <c r="C45" s="425"/>
      <c r="D45" s="425"/>
      <c r="E45" s="286"/>
      <c r="F45" s="285"/>
      <c r="G45" s="285"/>
      <c r="H45" s="285"/>
      <c r="I45" s="183" t="str">
        <f>'PAI - ODS'!E46</f>
        <v>14. Realizar acciones para el cumplimiento de la Política de Gestión Ambiental Urbana, definidas en el plan operativo anual.</v>
      </c>
      <c r="J45" s="266" t="str">
        <f>'PAI - ODS'!F46</f>
        <v>Plan</v>
      </c>
      <c r="K45" s="266" t="str">
        <f>'PAI - ODS'!G46</f>
        <v>Planes operativos anuales</v>
      </c>
      <c r="L45" s="160"/>
      <c r="M45" s="162"/>
      <c r="N45" s="160"/>
      <c r="O45" s="162"/>
      <c r="P45" s="160"/>
      <c r="Q45" s="141"/>
      <c r="R45" s="160"/>
      <c r="S45" s="42"/>
    </row>
    <row r="46" spans="1:19" ht="67.5" customHeight="1" x14ac:dyDescent="0.25">
      <c r="A46" s="444">
        <v>3202</v>
      </c>
      <c r="B46" s="444" t="s">
        <v>1218</v>
      </c>
      <c r="C46" s="444" t="s">
        <v>1219</v>
      </c>
      <c r="D46" s="444" t="s">
        <v>838</v>
      </c>
      <c r="E46" s="286"/>
      <c r="F46" s="284" t="s">
        <v>1366</v>
      </c>
      <c r="G46" s="284" t="s">
        <v>1367</v>
      </c>
      <c r="H46" s="284"/>
      <c r="I46" s="183" t="str">
        <f>'PAI - ODS'!E47</f>
        <v>1. Ejecutar medidas de vigilancia, control y manejo de las especies invasoras  o introducidas (fauna y flora), definidas en el plan operativo anual.</v>
      </c>
      <c r="J46" s="266" t="str">
        <f>'PAI - ODS'!F47</f>
        <v>Plan</v>
      </c>
      <c r="K46" s="266" t="str">
        <f>'PAI - ODS'!G47</f>
        <v xml:space="preserve">Planes operativos </v>
      </c>
      <c r="L46" s="160"/>
      <c r="M46" s="162"/>
      <c r="N46" s="160"/>
      <c r="O46" s="162"/>
      <c r="P46" s="160"/>
      <c r="Q46" s="141"/>
      <c r="R46" s="160"/>
      <c r="S46" s="42"/>
    </row>
    <row r="47" spans="1:19" ht="33.75" customHeight="1" x14ac:dyDescent="0.25">
      <c r="A47" s="445"/>
      <c r="B47" s="445"/>
      <c r="C47" s="445"/>
      <c r="D47" s="445"/>
      <c r="E47" s="286"/>
      <c r="F47" s="286"/>
      <c r="G47" s="286"/>
      <c r="H47" s="286"/>
      <c r="I47" s="183" t="str">
        <f>'PAI - ODS'!E48</f>
        <v>2. Formular y actualizar planes de manejo o estrategias de conservación de las especies de diversidad biológica.</v>
      </c>
      <c r="J47" s="266" t="str">
        <f>'PAI - ODS'!F48</f>
        <v>Plan</v>
      </c>
      <c r="K47" s="266" t="str">
        <f>'PAI - ODS'!G48</f>
        <v>Planes de manejo o estrategias de conservación formulados</v>
      </c>
      <c r="L47" s="160"/>
      <c r="M47" s="162"/>
      <c r="N47" s="160"/>
      <c r="O47" s="162"/>
      <c r="P47" s="160"/>
      <c r="Q47" s="141"/>
      <c r="R47" s="160"/>
      <c r="S47" s="42"/>
    </row>
    <row r="48" spans="1:19" ht="33.75" customHeight="1" x14ac:dyDescent="0.25">
      <c r="A48" s="445"/>
      <c r="B48" s="445"/>
      <c r="C48" s="445"/>
      <c r="D48" s="445"/>
      <c r="E48" s="286"/>
      <c r="F48" s="286"/>
      <c r="G48" s="286"/>
      <c r="H48" s="286"/>
      <c r="I48" s="183" t="str">
        <f>'PAI - ODS'!E49</f>
        <v>3. Implementar actividades de monitoreo de las especies de diversidad biológica en las cuatro zonas de vida del departamento.</v>
      </c>
      <c r="J48" s="266" t="str">
        <f>'PAI - ODS'!F49</f>
        <v>Número</v>
      </c>
      <c r="K48" s="266" t="str">
        <f>'PAI - ODS'!G49</f>
        <v>Especies en zonas de vida con actividades de monitoreo</v>
      </c>
      <c r="L48" s="160"/>
      <c r="M48" s="162"/>
      <c r="N48" s="160"/>
      <c r="O48" s="162"/>
      <c r="P48" s="160"/>
      <c r="Q48" s="141"/>
      <c r="R48" s="160"/>
      <c r="S48" s="42"/>
    </row>
    <row r="49" spans="1:19" ht="43.5" customHeight="1" x14ac:dyDescent="0.25">
      <c r="A49" s="445"/>
      <c r="B49" s="445"/>
      <c r="C49" s="445"/>
      <c r="D49" s="445"/>
      <c r="E49" s="286"/>
      <c r="F49" s="286"/>
      <c r="G49" s="286"/>
      <c r="H49" s="286"/>
      <c r="I49" s="183" t="str">
        <f>'PAI - ODS'!E50</f>
        <v>4. Ejecutar acciones de los planes de manejo y de las estrategias de conservación de fauna y flora silvestres.</v>
      </c>
      <c r="J49" s="266" t="str">
        <f>'PAI - ODS'!F50</f>
        <v>Plan</v>
      </c>
      <c r="K49" s="266" t="str">
        <f>'PAI - ODS'!G50</f>
        <v>Planes de manejo y estrategias de conservación ejecutadas</v>
      </c>
      <c r="L49" s="160"/>
      <c r="M49" s="162"/>
      <c r="N49" s="160"/>
      <c r="O49" s="162"/>
      <c r="P49" s="160"/>
      <c r="Q49" s="141"/>
      <c r="R49" s="160"/>
      <c r="S49" s="42"/>
    </row>
    <row r="50" spans="1:19" ht="45" customHeight="1" x14ac:dyDescent="0.25">
      <c r="A50" s="445"/>
      <c r="B50" s="445"/>
      <c r="C50" s="445"/>
      <c r="D50" s="445"/>
      <c r="E50" s="286"/>
      <c r="F50" s="286"/>
      <c r="G50" s="286"/>
      <c r="H50" s="286"/>
      <c r="I50" s="183" t="str">
        <f>'PAI - ODS'!E51</f>
        <v>5. Generar información técnica de conflictos relacionados con fauna silvestre.</v>
      </c>
      <c r="J50" s="266" t="str">
        <f>'PAI - ODS'!F51</f>
        <v>Número</v>
      </c>
      <c r="K50" s="266" t="str">
        <f>'PAI - ODS'!G51</f>
        <v>Número de documentos</v>
      </c>
      <c r="L50" s="160"/>
      <c r="M50" s="162"/>
      <c r="N50" s="160"/>
      <c r="O50" s="162"/>
      <c r="P50" s="160"/>
      <c r="Q50" s="141"/>
      <c r="R50" s="160"/>
      <c r="S50" s="42"/>
    </row>
    <row r="51" spans="1:19" ht="45" customHeight="1" x14ac:dyDescent="0.25">
      <c r="A51" s="445"/>
      <c r="B51" s="445"/>
      <c r="C51" s="445"/>
      <c r="D51" s="445"/>
      <c r="E51" s="286"/>
      <c r="F51" s="286"/>
      <c r="G51" s="285"/>
      <c r="H51" s="285"/>
      <c r="I51" s="183" t="str">
        <f>'PAI - ODS'!E52</f>
        <v>6. Implementar acciones de gestión de conflictos relacionados con fauna silvestre, definidas en el plan operativo anual.</v>
      </c>
      <c r="J51" s="266" t="str">
        <f>'PAI - ODS'!F52</f>
        <v>Porcentaje</v>
      </c>
      <c r="K51" s="266" t="str">
        <f>'PAI - ODS'!G52</f>
        <v>% de ejecución de Plan operativo</v>
      </c>
      <c r="L51" s="160"/>
      <c r="M51" s="162"/>
      <c r="N51" s="160"/>
      <c r="O51" s="162"/>
      <c r="P51" s="160"/>
      <c r="Q51" s="141"/>
      <c r="R51" s="160"/>
      <c r="S51" s="42"/>
    </row>
    <row r="52" spans="1:19" ht="45" customHeight="1" x14ac:dyDescent="0.25">
      <c r="A52" s="444">
        <v>3203</v>
      </c>
      <c r="B52" s="444" t="s">
        <v>1218</v>
      </c>
      <c r="C52" s="444" t="s">
        <v>1219</v>
      </c>
      <c r="D52" s="446" t="s">
        <v>838</v>
      </c>
      <c r="E52" s="286"/>
      <c r="F52" s="286"/>
      <c r="G52" s="284" t="s">
        <v>1368</v>
      </c>
      <c r="H52" s="284"/>
      <c r="I52" s="183" t="str">
        <f>'PAI - ODS'!E53</f>
        <v>1. Administrar las áreas naturales protegidas regionales del SINAP declaradas en el departamento del Quindío, definidas en el plan operativo anual.</v>
      </c>
      <c r="J52" s="266" t="str">
        <f>'PAI - ODS'!F53</f>
        <v>Porcentaje</v>
      </c>
      <c r="K52" s="266" t="str">
        <f>'PAI - ODS'!G53</f>
        <v>% de ejecución plan operativo</v>
      </c>
      <c r="L52" s="160"/>
      <c r="M52" s="162"/>
      <c r="N52" s="160"/>
      <c r="O52" s="162"/>
      <c r="P52" s="160"/>
      <c r="Q52" s="141"/>
      <c r="R52" s="160"/>
      <c r="S52" s="42"/>
    </row>
    <row r="53" spans="1:19" ht="33.75" customHeight="1" x14ac:dyDescent="0.25">
      <c r="A53" s="445"/>
      <c r="B53" s="445"/>
      <c r="C53" s="445"/>
      <c r="D53" s="446"/>
      <c r="E53" s="286"/>
      <c r="F53" s="286"/>
      <c r="G53" s="286"/>
      <c r="H53" s="286"/>
      <c r="I53" s="183" t="str">
        <f>'PAI - ODS'!E54</f>
        <v>2. Implementar acciones para el fortalecimiento de las estrategias complementarias de conservación (SIMAP, SIDAP, SIRAP) en el departamento del Quindío, definidas en el plan operativo anual.</v>
      </c>
      <c r="J53" s="266" t="str">
        <f>'PAI - ODS'!F54</f>
        <v>Porcentaje</v>
      </c>
      <c r="K53" s="266" t="str">
        <f>'PAI - ODS'!G54</f>
        <v>% de ejecución plan operativo</v>
      </c>
      <c r="L53" s="160"/>
      <c r="M53" s="162"/>
      <c r="N53" s="160"/>
      <c r="O53" s="162"/>
      <c r="P53" s="160"/>
      <c r="Q53" s="141"/>
      <c r="R53" s="160"/>
      <c r="S53" s="42"/>
    </row>
    <row r="54" spans="1:19" ht="33.75" customHeight="1" x14ac:dyDescent="0.25">
      <c r="A54" s="445"/>
      <c r="B54" s="445"/>
      <c r="C54" s="445"/>
      <c r="D54" s="446"/>
      <c r="E54" s="286"/>
      <c r="F54" s="286"/>
      <c r="G54" s="286"/>
      <c r="H54" s="286"/>
      <c r="I54" s="183" t="str">
        <f>'PAI - ODS'!E55</f>
        <v>3. Realizar apoyo técnico en las acciones de mantenimiento, preservación y restauración de los ecosistemas presentes en los predios adquiridos para la conservación de los recursos hídricos (art 111 de la Ley 99 de 1993).</v>
      </c>
      <c r="J54" s="266" t="str">
        <f>'PAI - ODS'!F55</f>
        <v>Número</v>
      </c>
      <c r="K54" s="266" t="str">
        <f>'PAI - ODS'!G55</f>
        <v>Entes territoriales con apoyo técnico</v>
      </c>
      <c r="L54" s="160"/>
      <c r="M54" s="162"/>
      <c r="N54" s="160"/>
      <c r="O54" s="162"/>
      <c r="P54" s="160"/>
      <c r="Q54" s="141"/>
      <c r="R54" s="160"/>
      <c r="S54" s="42"/>
    </row>
    <row r="55" spans="1:19" ht="39" customHeight="1" x14ac:dyDescent="0.25">
      <c r="A55" s="445"/>
      <c r="B55" s="445"/>
      <c r="C55" s="445"/>
      <c r="D55" s="446"/>
      <c r="E55" s="286"/>
      <c r="F55" s="286"/>
      <c r="G55" s="286"/>
      <c r="H55" s="286"/>
      <c r="I55" s="183" t="str">
        <f>'PAI - ODS'!E56</f>
        <v xml:space="preserve">4. Realizar seguimiento técnico al cumplimiento del plan de manejo ambiental de los predios adquiridos para la conservación de los recursos hídricos (art 111 de la Ley 99 de 1993). </v>
      </c>
      <c r="J55" s="266" t="str">
        <f>'PAI - ODS'!F56</f>
        <v>Número</v>
      </c>
      <c r="K55" s="266" t="str">
        <f>'PAI - ODS'!G56</f>
        <v xml:space="preserve">Entes territoriales con seguimiento </v>
      </c>
      <c r="L55" s="160"/>
      <c r="M55" s="162"/>
      <c r="N55" s="160"/>
      <c r="O55" s="162"/>
      <c r="P55" s="160"/>
      <c r="Q55" s="141"/>
      <c r="R55" s="160"/>
      <c r="S55" s="42"/>
    </row>
    <row r="56" spans="1:19" ht="45" customHeight="1" x14ac:dyDescent="0.25">
      <c r="A56" s="445"/>
      <c r="B56" s="445"/>
      <c r="C56" s="445"/>
      <c r="D56" s="446"/>
      <c r="E56" s="286"/>
      <c r="F56" s="286"/>
      <c r="G56" s="286"/>
      <c r="H56" s="286"/>
      <c r="I56" s="183" t="str">
        <f>'PAI - ODS'!E57</f>
        <v>5. Realizar acompañamiento técnico en la identificación, caracterización y definición predios sujetos a pago por servicios ambientales.</v>
      </c>
      <c r="J56" s="266" t="str">
        <f>'PAI - ODS'!F57</f>
        <v>Número</v>
      </c>
      <c r="K56" s="266" t="str">
        <f>'PAI - ODS'!G57</f>
        <v>Número de predios</v>
      </c>
      <c r="L56" s="160"/>
      <c r="M56" s="162"/>
      <c r="N56" s="160"/>
      <c r="O56" s="162"/>
      <c r="P56" s="160"/>
      <c r="Q56" s="141"/>
      <c r="R56" s="160"/>
      <c r="S56" s="111"/>
    </row>
    <row r="57" spans="1:19" ht="41.25" customHeight="1" x14ac:dyDescent="0.25">
      <c r="A57" s="445"/>
      <c r="B57" s="445"/>
      <c r="C57" s="445"/>
      <c r="D57" s="446"/>
      <c r="E57" s="286"/>
      <c r="F57" s="286"/>
      <c r="G57" s="285"/>
      <c r="H57" s="285"/>
      <c r="I57" s="183" t="str">
        <f>'PAI - ODS'!E58</f>
        <v>6. Realizar acompañamiento técnico y apoyo en la implementación de acciones de la estrategia de pago por servicios ambientales, definidas en el plan operativo anual.</v>
      </c>
      <c r="J57" s="266" t="str">
        <f>'PAI - ODS'!F58</f>
        <v>Porcentaje</v>
      </c>
      <c r="K57" s="266" t="str">
        <f>'PAI - ODS'!G58</f>
        <v>% de ejecución plan operativo</v>
      </c>
      <c r="L57" s="160"/>
      <c r="M57" s="162"/>
      <c r="N57" s="160"/>
      <c r="O57" s="162"/>
      <c r="P57" s="160"/>
      <c r="Q57" s="141"/>
      <c r="R57" s="160"/>
      <c r="S57" s="42"/>
    </row>
    <row r="58" spans="1:19" ht="33.75" customHeight="1" x14ac:dyDescent="0.25">
      <c r="A58" s="300">
        <v>3202</v>
      </c>
      <c r="B58" s="422" t="s">
        <v>1218</v>
      </c>
      <c r="C58" s="422" t="s">
        <v>1219</v>
      </c>
      <c r="D58" s="446" t="s">
        <v>838</v>
      </c>
      <c r="E58" s="286"/>
      <c r="F58" s="286"/>
      <c r="G58" s="284" t="s">
        <v>1369</v>
      </c>
      <c r="H58" s="284"/>
      <c r="I58" s="183" t="str">
        <f>'PAI - ODS'!E59</f>
        <v>1. Ejecutar acciones de conservación y manejo en ecosistemas estratégicos (páramo Chilí Barragán y humedales) del departamento del Quindío, definidas en el plan operativo anual.</v>
      </c>
      <c r="J58" s="266" t="str">
        <f>'PAI - ODS'!F59</f>
        <v>Porcentaje</v>
      </c>
      <c r="K58" s="266" t="str">
        <f>'PAI - ODS'!G59</f>
        <v>% de ejecución del Plan operativo anual</v>
      </c>
      <c r="L58" s="160"/>
      <c r="M58" s="162"/>
      <c r="N58" s="160"/>
      <c r="O58" s="162"/>
      <c r="P58" s="160"/>
      <c r="Q58" s="141"/>
      <c r="R58" s="160"/>
      <c r="S58" s="42"/>
    </row>
    <row r="59" spans="1:19" ht="45" customHeight="1" x14ac:dyDescent="0.25">
      <c r="A59" s="301"/>
      <c r="B59" s="423"/>
      <c r="C59" s="423"/>
      <c r="D59" s="446"/>
      <c r="E59" s="286"/>
      <c r="F59" s="286"/>
      <c r="G59" s="286"/>
      <c r="H59" s="286"/>
      <c r="I59" s="183" t="str">
        <f>'PAI - ODS'!E60</f>
        <v>2. Ejecutar acciones de conservación y manejo en ecosistemas estratégicos de páramo del departamento del Quindío, en cumplimiento a sentencias y fallos judiciales, definidas en el plan operativo anual.</v>
      </c>
      <c r="J59" s="266" t="str">
        <f>'PAI - ODS'!F60</f>
        <v>Porcentaje</v>
      </c>
      <c r="K59" s="266" t="str">
        <f>'PAI - ODS'!G60</f>
        <v>% de ejecución del Plan  operativo anual</v>
      </c>
      <c r="L59" s="160"/>
      <c r="M59" s="162"/>
      <c r="N59" s="160"/>
      <c r="O59" s="162"/>
      <c r="P59" s="160"/>
      <c r="Q59" s="141"/>
      <c r="R59" s="160"/>
      <c r="S59" s="111"/>
    </row>
    <row r="60" spans="1:19" ht="43.5" customHeight="1" x14ac:dyDescent="0.25">
      <c r="A60" s="301"/>
      <c r="B60" s="423"/>
      <c r="C60" s="423"/>
      <c r="D60" s="446"/>
      <c r="E60" s="286"/>
      <c r="F60" s="286"/>
      <c r="G60" s="286"/>
      <c r="H60" s="286"/>
      <c r="I60" s="183" t="str">
        <f>'PAI - ODS'!E61</f>
        <v>3. Formular y ejecutar acciones de restauración ecológica (restauración, rehabilitación y recuperación) en el departamento del Quindío, según lineamientos del Plan Nacional de Restauración.</v>
      </c>
      <c r="J60" s="266" t="str">
        <f>'PAI - ODS'!F61</f>
        <v>Número</v>
      </c>
      <c r="K60" s="266" t="str">
        <f>'PAI - ODS'!G61</f>
        <v xml:space="preserve">Número de hectáreas </v>
      </c>
      <c r="L60" s="160"/>
      <c r="M60" s="162"/>
      <c r="N60" s="160"/>
      <c r="O60" s="162"/>
      <c r="P60" s="160"/>
      <c r="Q60" s="141"/>
      <c r="R60" s="160"/>
      <c r="S60" s="42"/>
    </row>
    <row r="61" spans="1:19" ht="46.5" customHeight="1" x14ac:dyDescent="0.25">
      <c r="A61" s="302"/>
      <c r="B61" s="424"/>
      <c r="C61" s="424"/>
      <c r="D61" s="446"/>
      <c r="E61" s="286"/>
      <c r="F61" s="286"/>
      <c r="G61" s="285"/>
      <c r="H61" s="285"/>
      <c r="I61" s="183" t="str">
        <f>'PAI - ODS'!E62</f>
        <v>4. Ejecutar acciones de mantenimiento, monitoreo y divulgación dentro de los procesos de restauración ecológica (restauración, rehabilitación y recuperación) en el departamento del Quindío, según plan de mantenimiento.</v>
      </c>
      <c r="J61" s="266" t="str">
        <f>'PAI - ODS'!F62</f>
        <v>Porcentaje</v>
      </c>
      <c r="K61" s="266" t="str">
        <f>'PAI - ODS'!G62</f>
        <v xml:space="preserve">% de ejecución plan de mantenimiento </v>
      </c>
      <c r="L61" s="160"/>
      <c r="M61" s="162"/>
      <c r="N61" s="160"/>
      <c r="O61" s="162"/>
      <c r="P61" s="160"/>
      <c r="Q61" s="141"/>
      <c r="R61" s="160"/>
      <c r="S61" s="111"/>
    </row>
    <row r="62" spans="1:19" ht="45" customHeight="1" x14ac:dyDescent="0.25">
      <c r="A62" s="300">
        <v>3203</v>
      </c>
      <c r="B62" s="300" t="s">
        <v>1218</v>
      </c>
      <c r="C62" s="300" t="s">
        <v>1219</v>
      </c>
      <c r="D62" s="446" t="s">
        <v>838</v>
      </c>
      <c r="E62" s="286"/>
      <c r="F62" s="286"/>
      <c r="G62" s="284" t="s">
        <v>1370</v>
      </c>
      <c r="H62" s="284"/>
      <c r="I62" s="183" t="str">
        <f>'PAI - ODS'!E63</f>
        <v>1. Ejecutar el programa de control y seguimiento al tráfico ilegal de fauna silvestre de acuerdo con la estrategia nacional de control al tráfico ilegal de especies de diversidad biológica (CIFFIQ – Zona noroccidente).</v>
      </c>
      <c r="J62" s="266" t="str">
        <f>'PAI - ODS'!F63</f>
        <v>Programa</v>
      </c>
      <c r="K62" s="266" t="str">
        <f>'PAI - ODS'!G63</f>
        <v>Programa anual</v>
      </c>
      <c r="L62" s="160"/>
      <c r="M62" s="162"/>
      <c r="N62" s="160"/>
      <c r="O62" s="162"/>
      <c r="P62" s="160"/>
      <c r="Q62" s="141"/>
      <c r="R62" s="160"/>
      <c r="S62" s="42"/>
    </row>
    <row r="63" spans="1:19" ht="42.75" customHeight="1" x14ac:dyDescent="0.25">
      <c r="A63" s="301"/>
      <c r="B63" s="301"/>
      <c r="C63" s="301"/>
      <c r="D63" s="446"/>
      <c r="E63" s="286"/>
      <c r="F63" s="286"/>
      <c r="G63" s="286"/>
      <c r="H63" s="286"/>
      <c r="I63" s="183" t="str">
        <f>'PAI - ODS'!E64</f>
        <v>2. Implementar medidas de control a especies exóticas, invasoras y en conflicto en el departamento del Quindío, definidas en el programa anual .</v>
      </c>
      <c r="J63" s="266" t="str">
        <f>'PAI - ODS'!F64</f>
        <v>Programa</v>
      </c>
      <c r="K63" s="266" t="str">
        <f>'PAI - ODS'!G64</f>
        <v>Programa anual</v>
      </c>
      <c r="L63" s="160"/>
      <c r="M63" s="162"/>
      <c r="N63" s="160"/>
      <c r="O63" s="162"/>
      <c r="P63" s="160"/>
      <c r="Q63" s="141"/>
      <c r="R63" s="160"/>
      <c r="S63" s="42"/>
    </row>
    <row r="64" spans="1:19" ht="33.75" customHeight="1" x14ac:dyDescent="0.25">
      <c r="A64" s="301"/>
      <c r="B64" s="301"/>
      <c r="C64" s="301"/>
      <c r="D64" s="446"/>
      <c r="E64" s="286"/>
      <c r="F64" s="286"/>
      <c r="G64" s="286"/>
      <c r="H64" s="286"/>
      <c r="I64" s="183" t="str">
        <f>'PAI - ODS'!E65</f>
        <v>3. Ejecutar acciones definidas en la Resolución N° 2064 de 2010 en el posdecomiso de fauna silvestre (CAV), definidas en el programa anual.</v>
      </c>
      <c r="J64" s="266" t="str">
        <f>'PAI - ODS'!F65</f>
        <v>Porcentaje</v>
      </c>
      <c r="K64" s="266" t="str">
        <f>'PAI - ODS'!G65</f>
        <v>% de ejecución programa Anual</v>
      </c>
      <c r="L64" s="160"/>
      <c r="M64" s="162"/>
      <c r="N64" s="160"/>
      <c r="O64" s="162"/>
      <c r="P64" s="160"/>
      <c r="Q64" s="141"/>
      <c r="R64" s="160"/>
      <c r="S64" s="42"/>
    </row>
    <row r="65" spans="1:19" ht="33.75" customHeight="1" x14ac:dyDescent="0.25">
      <c r="A65" s="301"/>
      <c r="B65" s="301"/>
      <c r="C65" s="301"/>
      <c r="D65" s="446"/>
      <c r="E65" s="286"/>
      <c r="F65" s="286"/>
      <c r="G65" s="286"/>
      <c r="H65" s="286"/>
      <c r="I65" s="183" t="str">
        <f>'PAI - ODS'!E66</f>
        <v>4. Regular y controlar los permisos de investigación científica en diversidad biológica, licencias ambientales de zoocría, permisos para diferentes tipos de caza de fauna silvestre e implementar tasa compensatoria por caza de fauna silvestre.</v>
      </c>
      <c r="J65" s="266" t="str">
        <f>'PAI - ODS'!F66</f>
        <v>Porcentaje</v>
      </c>
      <c r="K65" s="266" t="str">
        <f>'PAI - ODS'!G66</f>
        <v>% de cumplimiento de solicitaudes radicadas</v>
      </c>
      <c r="L65" s="160"/>
      <c r="M65" s="162"/>
      <c r="N65" s="160"/>
      <c r="O65" s="162"/>
      <c r="P65" s="160"/>
      <c r="Q65" s="141"/>
      <c r="R65" s="160"/>
      <c r="S65" s="42"/>
    </row>
    <row r="66" spans="1:19" ht="67.5" customHeight="1" x14ac:dyDescent="0.25">
      <c r="A66" s="301"/>
      <c r="B66" s="301"/>
      <c r="C66" s="301"/>
      <c r="D66" s="446"/>
      <c r="E66" s="286"/>
      <c r="F66" s="286"/>
      <c r="G66" s="286"/>
      <c r="H66" s="286"/>
      <c r="I66" s="183" t="str">
        <f>'PAI - ODS'!E67</f>
        <v>5. Regular el uso y aprovechamiento de los productos forestales, maderables y no maderables en el departamento del Quindío.</v>
      </c>
      <c r="J66" s="266" t="str">
        <f>'PAI - ODS'!F67</f>
        <v>Porcentaje</v>
      </c>
      <c r="K66" s="266" t="str">
        <f>'PAI - ODS'!G67</f>
        <v>% de cumplimiento de trámites radicados</v>
      </c>
      <c r="L66" s="160"/>
      <c r="M66" s="162"/>
      <c r="N66" s="160"/>
      <c r="O66" s="162"/>
      <c r="P66" s="160"/>
      <c r="Q66" s="141"/>
      <c r="R66" s="160"/>
      <c r="S66" s="42"/>
    </row>
    <row r="67" spans="1:19" ht="67.5" customHeight="1" x14ac:dyDescent="0.25">
      <c r="A67" s="301"/>
      <c r="B67" s="301"/>
      <c r="C67" s="301"/>
      <c r="D67" s="446"/>
      <c r="E67" s="286"/>
      <c r="F67" s="286"/>
      <c r="G67" s="286"/>
      <c r="H67" s="286"/>
      <c r="I67" s="183" t="str">
        <f>'PAI - ODS'!E68</f>
        <v>6. Elaborar y ejecutar el programa de control, seguimiento y vigilancia al uso, aprovechamiento, movilización y comercialización de los productos forestales maderables y no maderables, así como los de flora silvestre en el departamento del Quindío, definidas en el programa anual.</v>
      </c>
      <c r="J67" s="266" t="str">
        <f>'PAI - ODS'!F68</f>
        <v>Porcentaje</v>
      </c>
      <c r="K67" s="266" t="str">
        <f>'PAI - ODS'!G68</f>
        <v xml:space="preserve">% de cumplimiento al programa anual </v>
      </c>
      <c r="L67" s="160"/>
      <c r="M67" s="162"/>
      <c r="N67" s="160"/>
      <c r="O67" s="162"/>
      <c r="P67" s="160"/>
      <c r="Q67" s="141"/>
      <c r="R67" s="160"/>
      <c r="S67" s="42"/>
    </row>
    <row r="68" spans="1:19" ht="42.75" customHeight="1" x14ac:dyDescent="0.25">
      <c r="A68" s="301"/>
      <c r="B68" s="301"/>
      <c r="C68" s="301"/>
      <c r="D68" s="446"/>
      <c r="E68" s="286"/>
      <c r="F68" s="286"/>
      <c r="G68" s="286"/>
      <c r="H68" s="286"/>
      <c r="I68" s="183" t="str">
        <f>'PAI - ODS'!E69</f>
        <v>7. Conocer el recurso natural bambú-guadua y sus servicios ecosistémicos en el departamento del Quindío.</v>
      </c>
      <c r="J68" s="266" t="str">
        <f>'PAI - ODS'!F69</f>
        <v>Porcentaje</v>
      </c>
      <c r="K68" s="266" t="str">
        <f>'PAI - ODS'!G69</f>
        <v>% Territorio evaluado</v>
      </c>
      <c r="L68" s="160"/>
      <c r="M68" s="162"/>
      <c r="N68" s="160"/>
      <c r="O68" s="162"/>
      <c r="P68" s="160"/>
      <c r="Q68" s="141"/>
      <c r="R68" s="160"/>
      <c r="S68" s="42"/>
    </row>
    <row r="69" spans="1:19" ht="39.75" customHeight="1" x14ac:dyDescent="0.25">
      <c r="A69" s="301"/>
      <c r="B69" s="301"/>
      <c r="C69" s="301"/>
      <c r="D69" s="446"/>
      <c r="E69" s="286"/>
      <c r="F69" s="286"/>
      <c r="G69" s="286"/>
      <c r="H69" s="286"/>
      <c r="I69" s="183" t="str">
        <f>'PAI - ODS'!E70</f>
        <v>8. Fomentar el recurso natural bambú-guadua en el departamento del Quindío, según plan operativo anual.</v>
      </c>
      <c r="J69" s="266" t="str">
        <f>'PAI - ODS'!F70</f>
        <v>Plan</v>
      </c>
      <c r="K69" s="266" t="str">
        <f>'PAI - ODS'!G70</f>
        <v>Plan Operativo ejecutado</v>
      </c>
      <c r="L69" s="160"/>
      <c r="M69" s="162"/>
      <c r="N69" s="160"/>
      <c r="O69" s="162"/>
      <c r="P69" s="160"/>
      <c r="Q69" s="141"/>
      <c r="R69" s="160"/>
      <c r="S69" s="42"/>
    </row>
    <row r="70" spans="1:19" ht="32.25" customHeight="1" x14ac:dyDescent="0.25">
      <c r="A70" s="302"/>
      <c r="B70" s="302"/>
      <c r="C70" s="302"/>
      <c r="D70" s="446"/>
      <c r="E70" s="286"/>
      <c r="F70" s="285"/>
      <c r="G70" s="285"/>
      <c r="H70" s="285"/>
      <c r="I70" s="183" t="str">
        <f>'PAI - ODS'!E71</f>
        <v>9. Desarrollar acciones técnicas operativas en el Centro Nacional para el Estudio del Bambú-Guadua, según plan operativo anual.</v>
      </c>
      <c r="J70" s="266" t="str">
        <f>'PAI - ODS'!F71</f>
        <v>Plan</v>
      </c>
      <c r="K70" s="266" t="str">
        <f>'PAI - ODS'!G71</f>
        <v>Plan Operativo ejecutado</v>
      </c>
      <c r="L70" s="160"/>
      <c r="M70" s="162"/>
      <c r="N70" s="160"/>
      <c r="O70" s="162"/>
      <c r="P70" s="160"/>
      <c r="Q70" s="141"/>
      <c r="R70" s="160"/>
      <c r="S70" s="42"/>
    </row>
    <row r="71" spans="1:19" ht="36" customHeight="1" x14ac:dyDescent="0.25">
      <c r="A71" s="300">
        <v>3203</v>
      </c>
      <c r="B71" s="422" t="s">
        <v>839</v>
      </c>
      <c r="C71" s="422" t="s">
        <v>1215</v>
      </c>
      <c r="D71" s="446" t="s">
        <v>838</v>
      </c>
      <c r="E71" s="286"/>
      <c r="F71" s="284" t="s">
        <v>1371</v>
      </c>
      <c r="G71" s="284" t="s">
        <v>1372</v>
      </c>
      <c r="H71" s="284"/>
      <c r="I71" s="183" t="str">
        <f>'PAI - ODS'!E72</f>
        <v>1. Finalizar y adoptar la formulación del PORH de la quebrada Buenavista.</v>
      </c>
      <c r="J71" s="266" t="str">
        <f>'PAI - ODS'!F72</f>
        <v>Plan</v>
      </c>
      <c r="K71" s="266" t="str">
        <f>'PAI - ODS'!G72</f>
        <v>PORH adoptado</v>
      </c>
      <c r="L71" s="160"/>
      <c r="M71" s="162"/>
      <c r="N71" s="160"/>
      <c r="O71" s="162"/>
      <c r="P71" s="160"/>
      <c r="Q71" s="141"/>
      <c r="R71" s="160"/>
      <c r="S71" s="42"/>
    </row>
    <row r="72" spans="1:19" ht="47.25" customHeight="1" x14ac:dyDescent="0.25">
      <c r="A72" s="301"/>
      <c r="B72" s="423"/>
      <c r="C72" s="423"/>
      <c r="D72" s="446"/>
      <c r="E72" s="286"/>
      <c r="F72" s="286"/>
      <c r="G72" s="286"/>
      <c r="H72" s="286"/>
      <c r="I72" s="183" t="str">
        <f>'PAI - ODS'!E73</f>
        <v>2. Ejecutar los PORH de los ríos Quindío, Roble y quebradas Buenavista y Los Ángeles, de acuerdo con el plan operativo.</v>
      </c>
      <c r="J72" s="266" t="str">
        <f>'PAI - ODS'!F73</f>
        <v>Plan</v>
      </c>
      <c r="K72" s="266" t="str">
        <f>'PAI - ODS'!G73</f>
        <v>Plan operativo consolidado</v>
      </c>
      <c r="L72" s="160"/>
      <c r="M72" s="162"/>
      <c r="N72" s="160"/>
      <c r="O72" s="162"/>
      <c r="P72" s="160"/>
      <c r="Q72" s="141"/>
      <c r="R72" s="160"/>
      <c r="S72" s="42"/>
    </row>
    <row r="73" spans="1:19" ht="52.5" customHeight="1" x14ac:dyDescent="0.25">
      <c r="A73" s="301"/>
      <c r="B73" s="423"/>
      <c r="C73" s="423"/>
      <c r="D73" s="446"/>
      <c r="E73" s="286"/>
      <c r="F73" s="286"/>
      <c r="G73" s="286"/>
      <c r="H73" s="286"/>
      <c r="I73" s="183" t="str">
        <f>'PAI - ODS'!E74</f>
        <v>3. Actualizar el PORH río Quindío.</v>
      </c>
      <c r="J73" s="266" t="str">
        <f>'PAI - ODS'!F74</f>
        <v>Porcentaje</v>
      </c>
      <c r="K73" s="266" t="str">
        <f>'PAI - ODS'!G74</f>
        <v xml:space="preserve">Porcentaje de avance en la actualización </v>
      </c>
      <c r="L73" s="160"/>
      <c r="M73" s="162"/>
      <c r="N73" s="160"/>
      <c r="O73" s="162"/>
      <c r="P73" s="160"/>
      <c r="Q73" s="141"/>
      <c r="R73" s="160"/>
      <c r="S73" s="42"/>
    </row>
    <row r="74" spans="1:19" ht="54" customHeight="1" x14ac:dyDescent="0.25">
      <c r="A74" s="301"/>
      <c r="B74" s="423"/>
      <c r="C74" s="423"/>
      <c r="D74" s="446"/>
      <c r="E74" s="286"/>
      <c r="F74" s="286"/>
      <c r="G74" s="286"/>
      <c r="H74" s="286"/>
      <c r="I74" s="183" t="str">
        <f>'PAI - ODS'!E75</f>
        <v>4. Actualizar la reglamentación del uso de las aguas de las corrientes priorizadas.</v>
      </c>
      <c r="J74" s="266" t="str">
        <f>'PAI - ODS'!F75</f>
        <v>Porcentaje</v>
      </c>
      <c r="K74" s="266" t="str">
        <f>'PAI - ODS'!G75</f>
        <v>Porcentaje de avance en la actualización</v>
      </c>
      <c r="L74" s="160"/>
      <c r="M74" s="162"/>
      <c r="N74" s="160"/>
      <c r="O74" s="162"/>
      <c r="P74" s="160"/>
      <c r="Q74" s="141"/>
      <c r="R74" s="160"/>
      <c r="S74" s="42"/>
    </row>
    <row r="75" spans="1:19" ht="85.5" customHeight="1" x14ac:dyDescent="0.25">
      <c r="A75" s="301"/>
      <c r="B75" s="423"/>
      <c r="C75" s="423"/>
      <c r="D75" s="446"/>
      <c r="E75" s="286"/>
      <c r="F75" s="286"/>
      <c r="G75" s="286"/>
      <c r="H75" s="286"/>
      <c r="I75" s="183" t="str">
        <f>'PAI - ODS'!E76</f>
        <v>5. Realizar el acotamiento de la ronda hídrica de las corrientes priorizadas.</v>
      </c>
      <c r="J75" s="266" t="str">
        <f>'PAI - ODS'!F76</f>
        <v>Porcentaje</v>
      </c>
      <c r="K75" s="266" t="str">
        <f>'PAI - ODS'!G76</f>
        <v>Porcentaje de avance</v>
      </c>
      <c r="L75" s="42"/>
      <c r="M75" s="42"/>
      <c r="N75" s="42"/>
      <c r="O75" s="42"/>
      <c r="P75" s="42"/>
      <c r="Q75" s="143"/>
      <c r="R75" s="42"/>
      <c r="S75" s="42"/>
    </row>
    <row r="76" spans="1:19" ht="33.75" customHeight="1" x14ac:dyDescent="0.25">
      <c r="A76" s="301"/>
      <c r="B76" s="423"/>
      <c r="C76" s="423"/>
      <c r="D76" s="446"/>
      <c r="E76" s="286"/>
      <c r="F76" s="286"/>
      <c r="G76" s="286"/>
      <c r="H76" s="286"/>
      <c r="I76" s="183" t="str">
        <f>'PAI - ODS'!E77</f>
        <v>6. Formular las medidas de manejo ambiental del acuífero del abanico del Quindío – Risaralda – Pereira.</v>
      </c>
      <c r="J76" s="266" t="str">
        <f>'PAI - ODS'!F77</f>
        <v>Porcentaje</v>
      </c>
      <c r="K76" s="266" t="str">
        <f>'PAI - ODS'!G77</f>
        <v>Porcentaje de avance</v>
      </c>
      <c r="L76" s="160"/>
      <c r="M76" s="162"/>
      <c r="N76" s="160"/>
      <c r="O76" s="162"/>
      <c r="P76" s="160"/>
      <c r="Q76" s="141"/>
      <c r="R76" s="160"/>
      <c r="S76" s="42"/>
    </row>
    <row r="77" spans="1:19" ht="45" customHeight="1" x14ac:dyDescent="0.25">
      <c r="A77" s="302"/>
      <c r="B77" s="424"/>
      <c r="C77" s="424"/>
      <c r="D77" s="446"/>
      <c r="E77" s="286"/>
      <c r="F77" s="286"/>
      <c r="G77" s="285"/>
      <c r="H77" s="285"/>
      <c r="I77" s="183" t="str">
        <f>'PAI - ODS'!E78</f>
        <v>7. Formular guía de buenas prácticas ambientales para la protección del recurso hídrico subterráneo.</v>
      </c>
      <c r="J77" s="266" t="str">
        <f>'PAI - ODS'!F78</f>
        <v>Guía</v>
      </c>
      <c r="K77" s="266" t="str">
        <f>'PAI - ODS'!G78</f>
        <v>Guía de buenas prácticas</v>
      </c>
      <c r="L77" s="160"/>
      <c r="M77" s="162"/>
      <c r="N77" s="160"/>
      <c r="O77" s="162"/>
      <c r="P77" s="160"/>
      <c r="Q77" s="141"/>
      <c r="R77" s="160"/>
      <c r="S77" s="42"/>
    </row>
    <row r="78" spans="1:19" ht="45" customHeight="1" x14ac:dyDescent="0.25">
      <c r="A78" s="300">
        <v>3203</v>
      </c>
      <c r="B78" s="422" t="s">
        <v>839</v>
      </c>
      <c r="C78" s="422" t="s">
        <v>1215</v>
      </c>
      <c r="D78" s="446" t="s">
        <v>838</v>
      </c>
      <c r="E78" s="286"/>
      <c r="F78" s="286"/>
      <c r="G78" s="284" t="s">
        <v>1373</v>
      </c>
      <c r="H78" s="284"/>
      <c r="I78" s="183" t="str">
        <f>'PAI - ODS'!E79</f>
        <v>1. Realizar monitoreo del recurso hídrico subterráneo e isotopía, según programa anual.</v>
      </c>
      <c r="J78" s="266" t="str">
        <f>'PAI - ODS'!F79</f>
        <v>Porcentaje</v>
      </c>
      <c r="K78" s="266" t="str">
        <f>'PAI - ODS'!G79</f>
        <v>% de ejecución Programa Anual</v>
      </c>
      <c r="L78" s="160"/>
      <c r="M78" s="162"/>
      <c r="N78" s="160"/>
      <c r="O78" s="162"/>
      <c r="P78" s="160"/>
      <c r="Q78" s="141"/>
      <c r="R78" s="160"/>
      <c r="S78" s="42"/>
    </row>
    <row r="79" spans="1:19" ht="56.25" customHeight="1" x14ac:dyDescent="0.25">
      <c r="A79" s="301"/>
      <c r="B79" s="423"/>
      <c r="C79" s="423"/>
      <c r="D79" s="446"/>
      <c r="E79" s="286"/>
      <c r="F79" s="286"/>
      <c r="G79" s="286"/>
      <c r="H79" s="286"/>
      <c r="I79" s="183" t="str">
        <f>'PAI - ODS'!E80</f>
        <v>2. Operar la red hidrometeorológica de la Entidad.</v>
      </c>
      <c r="J79" s="266" t="str">
        <f>'PAI - ODS'!F80</f>
        <v>Porcentaje</v>
      </c>
      <c r="K79" s="266" t="str">
        <f>'PAI - ODS'!G80</f>
        <v>% Estaciones en Operación</v>
      </c>
      <c r="L79" s="160"/>
      <c r="M79" s="162"/>
      <c r="N79" s="160"/>
      <c r="O79" s="162"/>
      <c r="P79" s="160"/>
      <c r="Q79" s="141"/>
      <c r="R79" s="160"/>
      <c r="S79" s="42"/>
    </row>
    <row r="80" spans="1:19" ht="45" customHeight="1" x14ac:dyDescent="0.25">
      <c r="A80" s="301"/>
      <c r="B80" s="423"/>
      <c r="C80" s="423"/>
      <c r="D80" s="446"/>
      <c r="E80" s="286"/>
      <c r="F80" s="286"/>
      <c r="G80" s="286"/>
      <c r="H80" s="286"/>
      <c r="I80" s="183" t="str">
        <f>'PAI - ODS'!E81</f>
        <v>3. Operar la red de monitoreo hidrobiológico.</v>
      </c>
      <c r="J80" s="266" t="str">
        <f>'PAI - ODS'!F81</f>
        <v>Porcentaje</v>
      </c>
      <c r="K80" s="266" t="str">
        <f>'PAI - ODS'!G81</f>
        <v>% de la red en operación</v>
      </c>
      <c r="L80" s="160"/>
      <c r="M80" s="162"/>
      <c r="N80" s="160"/>
      <c r="O80" s="162"/>
      <c r="P80" s="160"/>
      <c r="Q80" s="141"/>
      <c r="R80" s="160"/>
      <c r="S80" s="42"/>
    </row>
    <row r="81" spans="1:19" ht="45" customHeight="1" x14ac:dyDescent="0.25">
      <c r="A81" s="301"/>
      <c r="B81" s="423"/>
      <c r="C81" s="423"/>
      <c r="D81" s="446"/>
      <c r="E81" s="286"/>
      <c r="F81" s="286"/>
      <c r="G81" s="286"/>
      <c r="H81" s="286"/>
      <c r="I81" s="183" t="str">
        <f>'PAI - ODS'!E82</f>
        <v xml:space="preserve">4. Operar la red monitoreo de vertimientos de aguas residuales, fuentes hídricas. </v>
      </c>
      <c r="J81" s="266" t="str">
        <f>'PAI - ODS'!F82</f>
        <v>Porcentaje</v>
      </c>
      <c r="K81" s="266" t="str">
        <f>'PAI - ODS'!G82</f>
        <v>% de ejecución Programa Anual</v>
      </c>
      <c r="L81" s="160"/>
      <c r="M81" s="162"/>
      <c r="N81" s="160"/>
      <c r="O81" s="162"/>
      <c r="P81" s="160"/>
      <c r="Q81" s="141"/>
      <c r="R81" s="160"/>
      <c r="S81" s="42"/>
    </row>
    <row r="82" spans="1:19" ht="45" customHeight="1" x14ac:dyDescent="0.25">
      <c r="A82" s="301"/>
      <c r="B82" s="423"/>
      <c r="C82" s="423"/>
      <c r="D82" s="446"/>
      <c r="E82" s="286"/>
      <c r="F82" s="286"/>
      <c r="G82" s="286"/>
      <c r="H82" s="286"/>
      <c r="I82" s="183" t="str">
        <f>'PAI - ODS'!E83</f>
        <v>5. Mantener la acreditación del laboratorio de aguas de la CRQ, según plan operativo anual.</v>
      </c>
      <c r="J82" s="266" t="str">
        <f>'PAI - ODS'!F83</f>
        <v>Porcentaje</v>
      </c>
      <c r="K82" s="266" t="str">
        <f>'PAI - ODS'!G83</f>
        <v>% de ejecución del  plan operativo  anual para el sostenimiento de acreditación del laboratorio</v>
      </c>
      <c r="L82" s="160"/>
      <c r="M82" s="162"/>
      <c r="N82" s="160"/>
      <c r="O82" s="162"/>
      <c r="P82" s="160"/>
      <c r="Q82" s="141"/>
      <c r="R82" s="160"/>
      <c r="S82" s="42"/>
    </row>
    <row r="83" spans="1:19" ht="51" customHeight="1" x14ac:dyDescent="0.25">
      <c r="A83" s="301"/>
      <c r="B83" s="423"/>
      <c r="C83" s="423"/>
      <c r="D83" s="446"/>
      <c r="E83" s="286"/>
      <c r="F83" s="286"/>
      <c r="G83" s="286"/>
      <c r="H83" s="286"/>
      <c r="I83" s="183" t="str">
        <f>'PAI - ODS'!E84</f>
        <v>6. Atender las solicitudes de permisos de vertimiento de aguas residuales al suelo y/o cuerpos de agua.</v>
      </c>
      <c r="J83" s="266" t="str">
        <f>'PAI - ODS'!F84</f>
        <v>Porcentaje</v>
      </c>
      <c r="K83" s="266" t="str">
        <f>'PAI - ODS'!G84</f>
        <v>% de solicitudes atendidas</v>
      </c>
      <c r="L83" s="160"/>
      <c r="M83" s="162"/>
      <c r="N83" s="160"/>
      <c r="O83" s="162"/>
      <c r="P83" s="160"/>
      <c r="Q83" s="141"/>
      <c r="R83" s="160"/>
      <c r="S83" s="111"/>
    </row>
    <row r="84" spans="1:19" ht="33.75" customHeight="1" x14ac:dyDescent="0.25">
      <c r="A84" s="301"/>
      <c r="B84" s="423"/>
      <c r="C84" s="423"/>
      <c r="D84" s="446"/>
      <c r="E84" s="286"/>
      <c r="F84" s="286"/>
      <c r="G84" s="286"/>
      <c r="H84" s="286"/>
      <c r="I84" s="183" t="str">
        <f>'PAI - ODS'!E85</f>
        <v>7. Ejecutar el programa de seguimiento a los permisos de vertimiento de aguas residuales al suelo y/o a cuerpos de agua y de control a vertimientos no regulados, aplicando criterios de priorización.</v>
      </c>
      <c r="J84" s="266" t="str">
        <f>'PAI - ODS'!F85</f>
        <v>Porcentaje</v>
      </c>
      <c r="K84" s="266" t="str">
        <f>'PAI - ODS'!G85</f>
        <v>% de ejecución Programa Anual</v>
      </c>
      <c r="L84" s="160"/>
      <c r="M84" s="162"/>
      <c r="N84" s="160"/>
      <c r="O84" s="162"/>
      <c r="P84" s="160"/>
      <c r="Q84" s="141"/>
      <c r="R84" s="160"/>
      <c r="S84" s="42"/>
    </row>
    <row r="85" spans="1:19" ht="56.25" customHeight="1" x14ac:dyDescent="0.25">
      <c r="A85" s="301"/>
      <c r="B85" s="423"/>
      <c r="C85" s="423"/>
      <c r="D85" s="446"/>
      <c r="E85" s="286"/>
      <c r="F85" s="286"/>
      <c r="G85" s="286"/>
      <c r="H85" s="286"/>
      <c r="I85" s="183" t="str">
        <f>'PAI - ODS'!E86</f>
        <v>8. Ejecutar el procedimiento técnico de tasa retributiva por vertimientos al agua.</v>
      </c>
      <c r="J85" s="266" t="str">
        <f>'PAI - ODS'!F86</f>
        <v>Porcentaje</v>
      </c>
      <c r="K85" s="266" t="str">
        <f>'PAI - ODS'!G86</f>
        <v>% de ejecución procedimiento Anual</v>
      </c>
      <c r="L85" s="160"/>
      <c r="M85" s="162"/>
      <c r="N85" s="160"/>
      <c r="O85" s="162"/>
      <c r="P85" s="160"/>
      <c r="Q85" s="141"/>
      <c r="R85" s="160"/>
      <c r="S85" s="42"/>
    </row>
    <row r="86" spans="1:19" ht="50.25" customHeight="1" x14ac:dyDescent="0.25">
      <c r="A86" s="301"/>
      <c r="B86" s="423"/>
      <c r="C86" s="423"/>
      <c r="D86" s="446"/>
      <c r="E86" s="286"/>
      <c r="F86" s="286"/>
      <c r="G86" s="286"/>
      <c r="H86" s="286"/>
      <c r="I86" s="183" t="str">
        <f>'PAI - ODS'!E87</f>
        <v>9. Atender solicitudes de Concesiones de Agua, Programas de Uso Eficiente y Ahorro del Agua, permisos de prospección y exploración de aguas subterráneas y permisos de ocupación de cauces, lechos y playas.</v>
      </c>
      <c r="J86" s="266" t="str">
        <f>'PAI - ODS'!F87</f>
        <v>Porcentaje</v>
      </c>
      <c r="K86" s="266" t="str">
        <f>'PAI - ODS'!G87</f>
        <v>% de solicitudes atendidas</v>
      </c>
      <c r="L86" s="160"/>
      <c r="M86" s="162"/>
      <c r="N86" s="160"/>
      <c r="O86" s="162"/>
      <c r="P86" s="160"/>
      <c r="Q86" s="141"/>
      <c r="R86" s="160"/>
      <c r="S86" s="42"/>
    </row>
    <row r="87" spans="1:19" ht="56.25" customHeight="1" x14ac:dyDescent="0.25">
      <c r="A87" s="301"/>
      <c r="B87" s="423"/>
      <c r="C87" s="423"/>
      <c r="D87" s="446"/>
      <c r="E87" s="286"/>
      <c r="F87" s="286"/>
      <c r="G87" s="286"/>
      <c r="H87" s="286"/>
      <c r="I87" s="183" t="str">
        <f>'PAI - ODS'!E88</f>
        <v>10. Ejecutar el programa de Control y Seguimiento a Concesiones de Agua, Programas de Uso Eficiente y Ahorro del Agua, permisos de prospección y exploración de aguas subterráneas y permisos de ocupación de cauces, lechos y playas.</v>
      </c>
      <c r="J87" s="266" t="str">
        <f>'PAI - ODS'!F88</f>
        <v>Porcentaje</v>
      </c>
      <c r="K87" s="266" t="str">
        <f>'PAI - ODS'!G88</f>
        <v>% de ejecución Programa Anual</v>
      </c>
      <c r="L87" s="160"/>
      <c r="M87" s="162"/>
      <c r="N87" s="160"/>
      <c r="O87" s="162"/>
      <c r="P87" s="160"/>
      <c r="Q87" s="141"/>
      <c r="R87" s="160"/>
      <c r="S87" s="42"/>
    </row>
    <row r="88" spans="1:19" ht="55.5" customHeight="1" x14ac:dyDescent="0.25">
      <c r="A88" s="301"/>
      <c r="B88" s="423"/>
      <c r="C88" s="423"/>
      <c r="D88" s="446"/>
      <c r="E88" s="286"/>
      <c r="F88" s="286"/>
      <c r="G88" s="286"/>
      <c r="H88" s="286"/>
      <c r="I88" s="183" t="str">
        <f>'PAI - ODS'!E89</f>
        <v>11. Implementar el cobro de la Tasa por Utilización del Agua.</v>
      </c>
      <c r="J88" s="266" t="str">
        <f>'PAI - ODS'!F89</f>
        <v>Procedimiento</v>
      </c>
      <c r="K88" s="266" t="str">
        <f>'PAI - ODS'!G89</f>
        <v>Procedimiento Anual</v>
      </c>
      <c r="L88" s="119"/>
      <c r="M88" s="119"/>
      <c r="N88" s="119"/>
      <c r="O88" s="119"/>
      <c r="P88" s="119"/>
      <c r="Q88" s="144"/>
      <c r="R88" s="42"/>
      <c r="S88" s="42"/>
    </row>
    <row r="89" spans="1:19" ht="56.25" customHeight="1" x14ac:dyDescent="0.25">
      <c r="A89" s="301"/>
      <c r="B89" s="423"/>
      <c r="C89" s="423"/>
      <c r="D89" s="446"/>
      <c r="E89" s="286"/>
      <c r="F89" s="286"/>
      <c r="G89" s="286"/>
      <c r="H89" s="286"/>
      <c r="I89" s="183" t="str">
        <f>'PAI - ODS'!E90</f>
        <v>12. Ejecutar programa de formalización de usuarios del recurso hídrico en el departamento del Quindío.</v>
      </c>
      <c r="J89" s="266" t="str">
        <f>'PAI - ODS'!F90</f>
        <v>Porcentaje</v>
      </c>
      <c r="K89" s="266" t="str">
        <f>'PAI - ODS'!G90</f>
        <v>% de ejecución Programa Anual</v>
      </c>
      <c r="L89" s="160"/>
      <c r="M89" s="162"/>
      <c r="N89" s="160"/>
      <c r="O89" s="162"/>
      <c r="P89" s="160"/>
      <c r="Q89" s="139"/>
      <c r="R89" s="160"/>
      <c r="S89" s="111"/>
    </row>
    <row r="90" spans="1:19" ht="45" customHeight="1" x14ac:dyDescent="0.25">
      <c r="A90" s="301"/>
      <c r="B90" s="423"/>
      <c r="C90" s="423"/>
      <c r="D90" s="446"/>
      <c r="E90" s="286"/>
      <c r="F90" s="286"/>
      <c r="G90" s="286"/>
      <c r="H90" s="286"/>
      <c r="I90" s="183" t="str">
        <f>'PAI - ODS'!E91</f>
        <v>13. Acompañar sistemas colectivos de abasto de agua del sector rural.</v>
      </c>
      <c r="J90" s="266" t="str">
        <f>'PAI - ODS'!F91</f>
        <v>Número</v>
      </c>
      <c r="K90" s="266" t="str">
        <f>'PAI - ODS'!G91</f>
        <v>Número de sistemas colectivos</v>
      </c>
      <c r="L90" s="160"/>
      <c r="M90" s="162"/>
      <c r="N90" s="160"/>
      <c r="O90" s="162"/>
      <c r="P90" s="160"/>
      <c r="Q90" s="141"/>
      <c r="R90" s="160"/>
      <c r="S90" s="42"/>
    </row>
    <row r="91" spans="1:19" ht="54.75" customHeight="1" x14ac:dyDescent="0.25">
      <c r="A91" s="302"/>
      <c r="B91" s="424"/>
      <c r="C91" s="424"/>
      <c r="D91" s="446"/>
      <c r="E91" s="286"/>
      <c r="F91" s="286"/>
      <c r="G91" s="285"/>
      <c r="H91" s="285"/>
      <c r="I91" s="183" t="str">
        <f>'PAI - ODS'!E92</f>
        <v>14. Realizar control y seguimiento a los PSMV en el departamento, según el programa anual.</v>
      </c>
      <c r="J91" s="266" t="str">
        <f>'PAI - ODS'!F92</f>
        <v>Programa</v>
      </c>
      <c r="K91" s="266" t="str">
        <f>'PAI - ODS'!G92</f>
        <v>Programa anual</v>
      </c>
      <c r="L91" s="160"/>
      <c r="M91" s="162"/>
      <c r="N91" s="160"/>
      <c r="O91" s="162"/>
      <c r="P91" s="160"/>
      <c r="Q91" s="141"/>
      <c r="R91" s="160"/>
      <c r="S91" s="42"/>
    </row>
    <row r="92" spans="1:19" ht="56.25" customHeight="1" x14ac:dyDescent="0.25">
      <c r="A92" s="300">
        <v>3203</v>
      </c>
      <c r="B92" s="422" t="s">
        <v>839</v>
      </c>
      <c r="C92" s="422" t="s">
        <v>1215</v>
      </c>
      <c r="D92" s="428" t="s">
        <v>838</v>
      </c>
      <c r="E92" s="286"/>
      <c r="F92" s="286"/>
      <c r="G92" s="284" t="s">
        <v>1374</v>
      </c>
      <c r="H92" s="284"/>
      <c r="I92" s="183" t="str">
        <f>'PAI - ODS'!E93</f>
        <v>1. Evaluar proyectos de inversión para descontaminación hídrica con recursos provenientes del recaudo de la tasa retributiva.</v>
      </c>
      <c r="J92" s="266" t="str">
        <f>'PAI - ODS'!F93</f>
        <v>Número</v>
      </c>
      <c r="K92" s="266" t="str">
        <f>'PAI - ODS'!G93</f>
        <v xml:space="preserve">Proyectos evaluados </v>
      </c>
      <c r="L92" s="160"/>
      <c r="M92" s="162"/>
      <c r="N92" s="160"/>
      <c r="O92" s="162"/>
      <c r="P92" s="160"/>
      <c r="Q92" s="141"/>
      <c r="R92" s="160"/>
      <c r="S92" s="42"/>
    </row>
    <row r="93" spans="1:19" ht="60" customHeight="1" x14ac:dyDescent="0.25">
      <c r="A93" s="302"/>
      <c r="B93" s="424"/>
      <c r="C93" s="424"/>
      <c r="D93" s="427"/>
      <c r="E93" s="286"/>
      <c r="F93" s="285"/>
      <c r="G93" s="285"/>
      <c r="H93" s="285"/>
      <c r="I93" s="183" t="str">
        <f>'PAI - ODS'!E94</f>
        <v>2. Financiar proyectos de inversión para descontaminación hídrica con recursos provenientes del recaudo de la tasa retributiva.</v>
      </c>
      <c r="J93" s="266" t="str">
        <f>'PAI - ODS'!F94</f>
        <v>Número</v>
      </c>
      <c r="K93" s="266" t="str">
        <f>'PAI - ODS'!G94</f>
        <v>Proyectos financiados</v>
      </c>
      <c r="L93" s="160"/>
      <c r="M93" s="162"/>
      <c r="N93" s="160"/>
      <c r="O93" s="162"/>
      <c r="P93" s="160"/>
      <c r="Q93" s="141"/>
      <c r="R93" s="160"/>
      <c r="S93" s="43"/>
    </row>
    <row r="94" spans="1:19" ht="43.5" customHeight="1" x14ac:dyDescent="0.25">
      <c r="A94" s="447">
        <v>3205</v>
      </c>
      <c r="B94" s="447" t="s">
        <v>1213</v>
      </c>
      <c r="C94" s="447" t="s">
        <v>1214</v>
      </c>
      <c r="D94" s="447" t="s">
        <v>838</v>
      </c>
      <c r="E94" s="286"/>
      <c r="F94" s="284" t="s">
        <v>1375</v>
      </c>
      <c r="G94" s="284" t="s">
        <v>1376</v>
      </c>
      <c r="H94" s="284"/>
      <c r="I94" s="183" t="str">
        <f>'PAI - ODS'!E95</f>
        <v>1. Socializar el componente de gestión de riesgos de desastres del POMCA y otros instrumentos a los entes territoriales y otros actores, según el programa anual.</v>
      </c>
      <c r="J94" s="266" t="str">
        <f>'PAI - ODS'!F95</f>
        <v>Programa</v>
      </c>
      <c r="K94" s="266" t="str">
        <f>'PAI - ODS'!G95</f>
        <v>Programa anual</v>
      </c>
      <c r="L94" s="160"/>
      <c r="M94" s="162"/>
      <c r="N94" s="160"/>
      <c r="O94" s="162"/>
      <c r="P94" s="160"/>
      <c r="Q94" s="141"/>
      <c r="R94" s="160"/>
      <c r="S94" s="42"/>
    </row>
    <row r="95" spans="1:19" ht="52.5" customHeight="1" x14ac:dyDescent="0.25">
      <c r="A95" s="448"/>
      <c r="B95" s="448"/>
      <c r="C95" s="448"/>
      <c r="D95" s="448"/>
      <c r="E95" s="286"/>
      <c r="F95" s="286"/>
      <c r="G95" s="286"/>
      <c r="H95" s="286"/>
      <c r="I95" s="183" t="str">
        <f>'PAI - ODS'!E96</f>
        <v>2. Realizar asistencia y acompañamiento a los entes territoriales en la gestión de riesgos naturales.</v>
      </c>
      <c r="J95" s="266" t="str">
        <f>'PAI - ODS'!F96</f>
        <v>Número</v>
      </c>
      <c r="K95" s="266" t="str">
        <f>'PAI - ODS'!G96</f>
        <v>Número de entes territoriales acompañados</v>
      </c>
      <c r="L95" s="160"/>
      <c r="M95" s="162"/>
      <c r="N95" s="160"/>
      <c r="O95" s="162"/>
      <c r="P95" s="160"/>
      <c r="Q95" s="141"/>
      <c r="R95" s="160"/>
      <c r="S95" s="42"/>
    </row>
    <row r="96" spans="1:19" ht="54" customHeight="1" x14ac:dyDescent="0.25">
      <c r="A96" s="449"/>
      <c r="B96" s="449"/>
      <c r="C96" s="449"/>
      <c r="D96" s="449"/>
      <c r="E96" s="286"/>
      <c r="F96" s="286"/>
      <c r="G96" s="285"/>
      <c r="H96" s="285"/>
      <c r="I96" s="183" t="str">
        <f>'PAI - ODS'!E97</f>
        <v>3. Realizar espacialización y actualización permanente de los eventos naturales que se presenten en los municipios del departamento del Quindío.</v>
      </c>
      <c r="J96" s="266" t="str">
        <f>'PAI - ODS'!F97</f>
        <v>Mapas</v>
      </c>
      <c r="K96" s="266" t="str">
        <f>'PAI - ODS'!G97</f>
        <v>Mapas municipales actualizados</v>
      </c>
      <c r="L96" s="160"/>
      <c r="M96" s="162"/>
      <c r="N96" s="160"/>
      <c r="O96" s="162"/>
      <c r="P96" s="160"/>
      <c r="Q96" s="141"/>
      <c r="R96" s="160"/>
      <c r="S96" s="42"/>
    </row>
    <row r="97" spans="1:19" ht="33.75" customHeight="1" x14ac:dyDescent="0.25">
      <c r="A97" s="450">
        <v>3205</v>
      </c>
      <c r="B97" s="452" t="s">
        <v>1213</v>
      </c>
      <c r="C97" s="452" t="s">
        <v>1214</v>
      </c>
      <c r="D97" s="444" t="s">
        <v>838</v>
      </c>
      <c r="E97" s="286"/>
      <c r="F97" s="286"/>
      <c r="G97" s="284" t="s">
        <v>1377</v>
      </c>
      <c r="H97" s="284"/>
      <c r="I97" s="183" t="str">
        <f>'PAI - ODS'!E98</f>
        <v>1. Ejecutar acciones para la reducción del riesgo a causa de fenómenos hidrometeorológicos y geológicos, definidas en el plan operativo anual.</v>
      </c>
      <c r="J97" s="266" t="str">
        <f>'PAI - ODS'!F98</f>
        <v>Porcentaje</v>
      </c>
      <c r="K97" s="266" t="str">
        <f>'PAI - ODS'!G98</f>
        <v>% ejecución plan operativo anual</v>
      </c>
      <c r="L97" s="160"/>
      <c r="M97" s="162"/>
      <c r="N97" s="160"/>
      <c r="O97" s="162"/>
      <c r="P97" s="160"/>
      <c r="Q97" s="141"/>
      <c r="R97" s="160"/>
      <c r="S97" s="42"/>
    </row>
    <row r="98" spans="1:19" ht="56.25" customHeight="1" x14ac:dyDescent="0.25">
      <c r="A98" s="451"/>
      <c r="B98" s="453"/>
      <c r="C98" s="453"/>
      <c r="D98" s="445"/>
      <c r="E98" s="286"/>
      <c r="F98" s="286"/>
      <c r="G98" s="286"/>
      <c r="H98" s="286"/>
      <c r="I98" s="183" t="str">
        <f>'PAI - ODS'!E99</f>
        <v>2. Asesorar y apoyar la actualización de los Planes Municipales de Gestión del Riesgo de Desastres (PMGRD), y las Estrategias Municipales de Respuesta y Emergencia (EMRE) asociadas a fenómenos amenazantes.</v>
      </c>
      <c r="J98" s="266" t="str">
        <f>'PAI - ODS'!F99</f>
        <v>Planes</v>
      </c>
      <c r="K98" s="266" t="str">
        <f>'PAI - ODS'!G99</f>
        <v>Planes municipales y EMRE’s apoyados</v>
      </c>
      <c r="L98" s="160"/>
      <c r="M98" s="162"/>
      <c r="N98" s="160"/>
      <c r="O98" s="162"/>
      <c r="P98" s="160"/>
      <c r="Q98" s="141"/>
      <c r="R98" s="160"/>
      <c r="S98" s="42"/>
    </row>
    <row r="99" spans="1:19" ht="48.75" customHeight="1" x14ac:dyDescent="0.25">
      <c r="A99" s="451"/>
      <c r="B99" s="453"/>
      <c r="C99" s="453"/>
      <c r="D99" s="445"/>
      <c r="E99" s="286"/>
      <c r="F99" s="286"/>
      <c r="G99" s="286"/>
      <c r="H99" s="286"/>
      <c r="I99" s="183" t="str">
        <f>'PAI - ODS'!E100</f>
        <v>3. Implementar la Evaluación de Daños y Análisis de Necesidades Ambientales (EDANA-C).</v>
      </c>
      <c r="J99" s="266" t="str">
        <f>'PAI - ODS'!F100</f>
        <v>Porcentaje</v>
      </c>
      <c r="K99" s="266" t="str">
        <f>'PAI - ODS'!G100</f>
        <v>% Eventos priorizados anual</v>
      </c>
      <c r="L99" s="160"/>
      <c r="M99" s="162"/>
      <c r="N99" s="160"/>
      <c r="O99" s="162"/>
      <c r="P99" s="160"/>
      <c r="Q99" s="141"/>
      <c r="R99" s="160"/>
      <c r="S99" s="42"/>
    </row>
    <row r="100" spans="1:19" ht="45" customHeight="1" x14ac:dyDescent="0.25">
      <c r="A100" s="451"/>
      <c r="B100" s="454"/>
      <c r="C100" s="454"/>
      <c r="D100" s="455"/>
      <c r="E100" s="286"/>
      <c r="F100" s="286"/>
      <c r="G100" s="285"/>
      <c r="H100" s="285"/>
      <c r="I100" s="183" t="str">
        <f>'PAI - ODS'!E101</f>
        <v>4. Realizar acciones de apoyo para la implementación del programa de alertas tempranas comunitarias en el marco del plan de gestión del riesgo y acciones de adaptación al cambio climático.</v>
      </c>
      <c r="J100" s="266" t="str">
        <f>'PAI - ODS'!F101</f>
        <v>Número</v>
      </c>
      <c r="K100" s="266" t="str">
        <f>'PAI - ODS'!G101</f>
        <v>Número de comunidades organizadas y fortalecidas</v>
      </c>
      <c r="L100" s="160"/>
      <c r="M100" s="162"/>
      <c r="N100" s="160"/>
      <c r="O100" s="162"/>
      <c r="P100" s="160"/>
      <c r="Q100" s="141"/>
      <c r="R100" s="160"/>
      <c r="S100" s="111"/>
    </row>
    <row r="101" spans="1:19" ht="45" customHeight="1" x14ac:dyDescent="0.25">
      <c r="A101" s="300">
        <v>3206</v>
      </c>
      <c r="B101" s="422" t="s">
        <v>1216</v>
      </c>
      <c r="C101" s="422" t="s">
        <v>1217</v>
      </c>
      <c r="D101" s="428" t="s">
        <v>838</v>
      </c>
      <c r="E101" s="286"/>
      <c r="F101" s="286"/>
      <c r="G101" s="284" t="s">
        <v>1378</v>
      </c>
      <c r="H101" s="284"/>
      <c r="I101" s="183" t="str">
        <f>'PAI - ODS'!E102</f>
        <v>1. Formular las agendas climáticas de Municipios priorizados.</v>
      </c>
      <c r="J101" s="266" t="str">
        <f>'PAI - ODS'!F102</f>
        <v>Número</v>
      </c>
      <c r="K101" s="266" t="str">
        <f>'PAI - ODS'!G102</f>
        <v>Número de documentos técnicos</v>
      </c>
      <c r="L101" s="160"/>
      <c r="M101" s="162"/>
      <c r="N101" s="160"/>
      <c r="O101" s="162"/>
      <c r="P101" s="160"/>
      <c r="Q101" s="141"/>
      <c r="R101" s="160"/>
      <c r="S101" s="42"/>
    </row>
    <row r="102" spans="1:19" ht="56.25" customHeight="1" x14ac:dyDescent="0.25">
      <c r="A102" s="301"/>
      <c r="B102" s="423"/>
      <c r="C102" s="423"/>
      <c r="D102" s="426"/>
      <c r="E102" s="286"/>
      <c r="F102" s="286"/>
      <c r="G102" s="286"/>
      <c r="H102" s="286"/>
      <c r="I102" s="183" t="str">
        <f>'PAI - ODS'!E103</f>
        <v>2. Implementar acciones de mitigación y adaptación al cambio climático, definidas en el plan operativo anual.</v>
      </c>
      <c r="J102" s="266" t="str">
        <f>'PAI - ODS'!F103</f>
        <v>Planes</v>
      </c>
      <c r="K102" s="266" t="str">
        <f>'PAI - ODS'!G103</f>
        <v>Planes operativos</v>
      </c>
      <c r="L102" s="160"/>
      <c r="M102" s="162"/>
      <c r="N102" s="160"/>
      <c r="O102" s="162"/>
      <c r="P102" s="160"/>
      <c r="Q102" s="141"/>
      <c r="R102" s="160"/>
      <c r="S102" s="42"/>
    </row>
    <row r="103" spans="1:19" ht="45" customHeight="1" x14ac:dyDescent="0.25">
      <c r="A103" s="301"/>
      <c r="B103" s="423"/>
      <c r="C103" s="423"/>
      <c r="D103" s="426"/>
      <c r="E103" s="286"/>
      <c r="F103" s="286"/>
      <c r="G103" s="286"/>
      <c r="H103" s="286"/>
      <c r="I103" s="183" t="str">
        <f>'PAI - ODS'!E104</f>
        <v>3. Realizar asistencia y acompañamiento en cambio climático a los entes territoriales y demás grupos de valor.</v>
      </c>
      <c r="J103" s="266" t="str">
        <f>'PAI - ODS'!F104</f>
        <v>Número</v>
      </c>
      <c r="K103" s="266" t="str">
        <f>'PAI - ODS'!G104</f>
        <v>Número de entidades territoriales y grupos de valor atendidos</v>
      </c>
      <c r="L103" s="160"/>
      <c r="M103" s="162"/>
      <c r="N103" s="160"/>
      <c r="O103" s="162"/>
      <c r="P103" s="160"/>
      <c r="Q103" s="141"/>
      <c r="R103" s="160"/>
      <c r="S103" s="42"/>
    </row>
    <row r="104" spans="1:19" ht="33.75" customHeight="1" x14ac:dyDescent="0.25">
      <c r="A104" s="302"/>
      <c r="B104" s="424"/>
      <c r="C104" s="424"/>
      <c r="D104" s="427"/>
      <c r="E104" s="286"/>
      <c r="F104" s="285"/>
      <c r="G104" s="285"/>
      <c r="H104" s="285"/>
      <c r="I104" s="183" t="str">
        <f>'PAI - ODS'!E105</f>
        <v>4. Apoyar en la articulación del Plan de Gestión Integral de Cambio Climático Departamental con la participación en el Nodo Regional Eje Cafetero y en la Comité Intersectorial de Cambio Climático, según plan operativo.</v>
      </c>
      <c r="J104" s="266" t="str">
        <f>'PAI - ODS'!F105</f>
        <v>Planes</v>
      </c>
      <c r="K104" s="266" t="str">
        <f>'PAI - ODS'!G105</f>
        <v>Planes operativos</v>
      </c>
      <c r="L104" s="160"/>
      <c r="M104" s="162"/>
      <c r="N104" s="160"/>
      <c r="O104" s="162"/>
      <c r="P104" s="160"/>
      <c r="Q104" s="141"/>
      <c r="R104" s="160"/>
      <c r="S104" s="42"/>
    </row>
    <row r="105" spans="1:19" ht="67.5" customHeight="1" x14ac:dyDescent="0.25">
      <c r="A105" s="444">
        <v>3208</v>
      </c>
      <c r="B105" s="425" t="s">
        <v>1220</v>
      </c>
      <c r="C105" s="466" t="s">
        <v>1221</v>
      </c>
      <c r="D105" s="425" t="s">
        <v>838</v>
      </c>
      <c r="E105" s="286"/>
      <c r="F105" s="284" t="s">
        <v>1201</v>
      </c>
      <c r="G105" s="284" t="s">
        <v>1202</v>
      </c>
      <c r="H105" s="284"/>
      <c r="I105" s="183" t="str">
        <f>'PAI - ODS'!E106</f>
        <v>1. Ejecutar de manera conjunta los proyectos comunitarios y ciudadanos de educación ambiental definidos para el corto plazo en el plan departamental de educación ambiental, según competencias.</v>
      </c>
      <c r="J105" s="266" t="str">
        <f>'PAI - ODS'!F106</f>
        <v>Número</v>
      </c>
      <c r="K105" s="266" t="str">
        <f>'PAI - ODS'!G106</f>
        <v>Proyectos ejecutados</v>
      </c>
      <c r="L105" s="160"/>
      <c r="M105" s="162"/>
      <c r="N105" s="160"/>
      <c r="O105" s="162"/>
      <c r="P105" s="160"/>
      <c r="Q105" s="141"/>
      <c r="R105" s="160"/>
      <c r="S105" s="42"/>
    </row>
    <row r="106" spans="1:19" ht="50.25" customHeight="1" x14ac:dyDescent="0.25">
      <c r="A106" s="445"/>
      <c r="B106" s="425"/>
      <c r="C106" s="467"/>
      <c r="D106" s="425"/>
      <c r="E106" s="286"/>
      <c r="F106" s="286"/>
      <c r="G106" s="286"/>
      <c r="H106" s="286"/>
      <c r="I106" s="183" t="str">
        <f>'PAI - ODS'!E107</f>
        <v>2. Apoyar en la elaboración de los planes municipales de educación ambiental.</v>
      </c>
      <c r="J106" s="266" t="str">
        <f>'PAI - ODS'!F107</f>
        <v>Número</v>
      </c>
      <c r="K106" s="266" t="str">
        <f>'PAI - ODS'!G107</f>
        <v>Municipios apoyados</v>
      </c>
      <c r="L106" s="160"/>
      <c r="M106" s="162"/>
      <c r="N106" s="160"/>
      <c r="O106" s="162"/>
      <c r="P106" s="160"/>
      <c r="Q106" s="141"/>
      <c r="R106" s="160"/>
      <c r="S106" s="42"/>
    </row>
    <row r="107" spans="1:19" ht="45" customHeight="1" x14ac:dyDescent="0.25">
      <c r="A107" s="445"/>
      <c r="B107" s="425"/>
      <c r="C107" s="467"/>
      <c r="D107" s="425"/>
      <c r="E107" s="286"/>
      <c r="F107" s="286"/>
      <c r="G107" s="286"/>
      <c r="H107" s="286"/>
      <c r="I107" s="183" t="str">
        <f>'PAI - ODS'!E108</f>
        <v>3. Ejecutar estrategias de educación ambiental informal.</v>
      </c>
      <c r="J107" s="266" t="str">
        <f>'PAI - ODS'!F108</f>
        <v>Porcentaje</v>
      </c>
      <c r="K107" s="266" t="str">
        <f>'PAI - ODS'!G108</f>
        <v>% de Estrategias ejecutadas</v>
      </c>
      <c r="L107" s="160"/>
      <c r="M107" s="162"/>
      <c r="N107" s="160"/>
      <c r="O107" s="162"/>
      <c r="P107" s="160"/>
      <c r="Q107" s="141"/>
      <c r="R107" s="160"/>
      <c r="S107" s="42"/>
    </row>
    <row r="108" spans="1:19" ht="39.75" customHeight="1" x14ac:dyDescent="0.25">
      <c r="A108" s="445"/>
      <c r="B108" s="425"/>
      <c r="C108" s="467"/>
      <c r="D108" s="425"/>
      <c r="E108" s="286"/>
      <c r="F108" s="286"/>
      <c r="G108" s="286"/>
      <c r="H108" s="286"/>
      <c r="I108" s="183" t="str">
        <f>'PAI - ODS'!E109</f>
        <v>4. Ejecutar estrategias de educación ambiental para el trabajo y el desarrollo humano.</v>
      </c>
      <c r="J108" s="266" t="str">
        <f>'PAI - ODS'!F109</f>
        <v>Número</v>
      </c>
      <c r="K108" s="266" t="str">
        <f>'PAI - ODS'!G109</f>
        <v>Número de estrategias ejecutadas</v>
      </c>
      <c r="L108" s="160"/>
      <c r="M108" s="162"/>
      <c r="N108" s="160"/>
      <c r="O108" s="162"/>
      <c r="P108" s="160"/>
      <c r="Q108" s="141"/>
      <c r="R108" s="160"/>
      <c r="S108" s="111"/>
    </row>
    <row r="109" spans="1:19" ht="37.5" customHeight="1" x14ac:dyDescent="0.25">
      <c r="A109" s="445"/>
      <c r="B109" s="425"/>
      <c r="C109" s="467"/>
      <c r="D109" s="425"/>
      <c r="E109" s="286"/>
      <c r="F109" s="286"/>
      <c r="G109" s="286"/>
      <c r="H109" s="286"/>
      <c r="I109" s="183" t="str">
        <f>'PAI - ODS'!E110</f>
        <v>5. Realizar acciones coordinadas y concertadas de educación ambiental con los pueblos y organizaciones indígenas asentadas en el departamento del Quindío, definidas en el programa anual.</v>
      </c>
      <c r="J109" s="266" t="str">
        <f>'PAI - ODS'!F110</f>
        <v>Porcentaje</v>
      </c>
      <c r="K109" s="266" t="str">
        <f>'PAI - ODS'!G110</f>
        <v>% de ejecución programa Anual</v>
      </c>
      <c r="L109" s="160"/>
      <c r="M109" s="162"/>
      <c r="N109" s="160"/>
      <c r="O109" s="162"/>
      <c r="P109" s="160"/>
      <c r="Q109" s="141"/>
      <c r="R109" s="160"/>
      <c r="S109" s="42"/>
    </row>
    <row r="110" spans="1:19" ht="56.25" customHeight="1" x14ac:dyDescent="0.25">
      <c r="A110" s="445"/>
      <c r="B110" s="425"/>
      <c r="C110" s="467"/>
      <c r="D110" s="425"/>
      <c r="E110" s="286"/>
      <c r="F110" s="286"/>
      <c r="G110" s="286"/>
      <c r="H110" s="286"/>
      <c r="I110" s="183" t="str">
        <f>'PAI - ODS'!E111</f>
        <v>6. Realizar acciones coordinadas y concertadas de educación ambiental con comunidades negras, afrocolombianas, raizales y palenqueras del Quindío, definidas en el programa anual.</v>
      </c>
      <c r="J110" s="266" t="str">
        <f>'PAI - ODS'!F111</f>
        <v>Porcentaje</v>
      </c>
      <c r="K110" s="266" t="str">
        <f>'PAI - ODS'!G111</f>
        <v>% de ejecución programa Anual</v>
      </c>
      <c r="L110" s="160"/>
      <c r="M110" s="162"/>
      <c r="N110" s="160"/>
      <c r="O110" s="162"/>
      <c r="P110" s="160"/>
      <c r="Q110" s="141"/>
      <c r="R110" s="160"/>
      <c r="S110" s="42"/>
    </row>
    <row r="111" spans="1:19" ht="67.5" customHeight="1" x14ac:dyDescent="0.25">
      <c r="A111" s="445"/>
      <c r="B111" s="425"/>
      <c r="C111" s="467"/>
      <c r="D111" s="425"/>
      <c r="E111" s="286"/>
      <c r="F111" s="286"/>
      <c r="G111" s="286"/>
      <c r="H111" s="286"/>
      <c r="I111" s="183" t="str">
        <f>'PAI - ODS'!E112</f>
        <v>7. Ejecutar acciones de acompañamiento, asesoría y apoyo a los Proyectos Ambientales Escolares (PRAE) y la REDEPRAE del Quindío como estrategia de la Política Nacional de Educación Ambiental, definidas en el plan operativo anual.</v>
      </c>
      <c r="J111" s="266" t="str">
        <f>'PAI - ODS'!F112</f>
        <v>Porcentaje</v>
      </c>
      <c r="K111" s="266" t="str">
        <f>'PAI - ODS'!G112</f>
        <v>% de ejecución plan operativo Anual</v>
      </c>
      <c r="L111" s="160"/>
      <c r="M111" s="162"/>
      <c r="N111" s="160"/>
      <c r="O111" s="162"/>
      <c r="P111" s="160"/>
      <c r="Q111" s="141"/>
      <c r="R111" s="160"/>
      <c r="S111" s="42"/>
    </row>
    <row r="112" spans="1:19" ht="56.25" customHeight="1" x14ac:dyDescent="0.25">
      <c r="A112" s="445"/>
      <c r="B112" s="425"/>
      <c r="C112" s="468"/>
      <c r="D112" s="425"/>
      <c r="E112" s="286"/>
      <c r="F112" s="286"/>
      <c r="G112" s="285"/>
      <c r="H112" s="285"/>
      <c r="I112" s="183" t="str">
        <f>'PAI - ODS'!E113</f>
        <v>8. Apoyar el funcionamiento de las diferentes instancias relacionadas con la educación ambiental (CIDEA, CIDEAR, COMEDA, etc.) así como los instrumentos (PRAE, PROCEDAS, etc.), de acuerdo con en el plan operativo anual.</v>
      </c>
      <c r="J112" s="266" t="str">
        <f>'PAI - ODS'!F113</f>
        <v>Porcentaje</v>
      </c>
      <c r="K112" s="266" t="str">
        <f>'PAI - ODS'!G113</f>
        <v>% de ejecución plan operativo Anual</v>
      </c>
      <c r="L112" s="160"/>
      <c r="M112" s="162"/>
      <c r="N112" s="160"/>
      <c r="O112" s="162"/>
      <c r="P112" s="160"/>
      <c r="Q112" s="141"/>
      <c r="R112" s="160"/>
      <c r="S112" s="42"/>
    </row>
    <row r="113" spans="1:19" ht="45" customHeight="1" x14ac:dyDescent="0.25">
      <c r="A113" s="444">
        <v>3208</v>
      </c>
      <c r="B113" s="425" t="s">
        <v>1220</v>
      </c>
      <c r="C113" s="466" t="s">
        <v>1221</v>
      </c>
      <c r="D113" s="466" t="s">
        <v>838</v>
      </c>
      <c r="E113" s="286"/>
      <c r="F113" s="286"/>
      <c r="G113" s="284" t="s">
        <v>1203</v>
      </c>
      <c r="H113" s="284"/>
      <c r="I113" s="183" t="str">
        <f>'PAI - ODS'!E114</f>
        <v>1. Fortalecer y apoyar procesos y espacios de participación en la gestión ambiental (Ecorregión, POMCA río La Vieja, Paisaje Cultural Cafetero, Mesa Planificación Regional, RAP Eje Cafetero, etc.), de acuerdo con en el plan operativo anual.</v>
      </c>
      <c r="J113" s="266" t="str">
        <f>'PAI - ODS'!F114</f>
        <v>Plan</v>
      </c>
      <c r="K113" s="266" t="str">
        <f>'PAI - ODS'!G114</f>
        <v>Plan operativo</v>
      </c>
      <c r="L113" s="160"/>
      <c r="M113" s="162"/>
      <c r="N113" s="160"/>
      <c r="O113" s="162"/>
      <c r="P113" s="160"/>
      <c r="Q113" s="141"/>
      <c r="R113" s="160"/>
      <c r="S113" s="42"/>
    </row>
    <row r="114" spans="1:19" ht="33.75" customHeight="1" x14ac:dyDescent="0.25">
      <c r="A114" s="445"/>
      <c r="B114" s="425"/>
      <c r="C114" s="467"/>
      <c r="D114" s="467"/>
      <c r="E114" s="286"/>
      <c r="F114" s="286"/>
      <c r="G114" s="286"/>
      <c r="H114" s="286"/>
      <c r="I114" s="183" t="str">
        <f>'PAI - ODS'!E115</f>
        <v>2. Ejecutar el modelo de gestores ambientales en los municipios del departamento del Quindío.</v>
      </c>
      <c r="J114" s="266" t="str">
        <f>'PAI - ODS'!F115</f>
        <v>Número</v>
      </c>
      <c r="K114" s="266" t="str">
        <f>'PAI - ODS'!G115</f>
        <v>Municipio con modelo ejecutado</v>
      </c>
      <c r="L114" s="160"/>
      <c r="M114" s="162"/>
      <c r="N114" s="160"/>
      <c r="O114" s="162"/>
      <c r="P114" s="160"/>
      <c r="Q114" s="141"/>
      <c r="R114" s="160"/>
      <c r="S114" s="42"/>
    </row>
    <row r="115" spans="1:19" ht="48.75" customHeight="1" x14ac:dyDescent="0.25">
      <c r="A115" s="445"/>
      <c r="B115" s="425"/>
      <c r="C115" s="467"/>
      <c r="D115" s="467"/>
      <c r="E115" s="286"/>
      <c r="F115" s="286"/>
      <c r="G115" s="286"/>
      <c r="H115" s="286"/>
      <c r="I115" s="183" t="str">
        <f>'PAI - ODS'!E116</f>
        <v>3. Realizar encuentros territoriales como   estrategia de divulgación sobre la gestión ambiental institucional “Protegiendo el Futuro”.</v>
      </c>
      <c r="J115" s="266" t="str">
        <f>'PAI - ODS'!F116</f>
        <v>Número</v>
      </c>
      <c r="K115" s="266" t="str">
        <f>'PAI - ODS'!G116</f>
        <v>Número de  encuentros</v>
      </c>
      <c r="L115" s="160"/>
      <c r="M115" s="162"/>
      <c r="N115" s="160"/>
      <c r="O115" s="162"/>
      <c r="P115" s="160"/>
      <c r="Q115" s="141"/>
      <c r="R115" s="160"/>
      <c r="S115" s="111"/>
    </row>
    <row r="116" spans="1:19" ht="33.75" customHeight="1" x14ac:dyDescent="0.25">
      <c r="A116" s="445"/>
      <c r="B116" s="425"/>
      <c r="C116" s="468"/>
      <c r="D116" s="468"/>
      <c r="E116" s="285"/>
      <c r="F116" s="285"/>
      <c r="G116" s="285"/>
      <c r="H116" s="285"/>
      <c r="I116" s="183" t="str">
        <f>'PAI - ODS'!E117</f>
        <v>4. Implementar acciones tendientes al cumplimiento de los pilares contenido en el Acuerdo de Escazú, definidas en el plan operativo anual</v>
      </c>
      <c r="J116" s="266" t="str">
        <f>'PAI - ODS'!F117</f>
        <v>Plan</v>
      </c>
      <c r="K116" s="266" t="str">
        <f>'PAI - ODS'!G117</f>
        <v>Plan operativo implementado</v>
      </c>
      <c r="L116" s="160"/>
      <c r="M116" s="162"/>
      <c r="N116" s="160"/>
      <c r="O116" s="162"/>
      <c r="P116" s="160"/>
      <c r="Q116" s="141"/>
      <c r="R116" s="160"/>
      <c r="S116" s="42"/>
    </row>
    <row r="117" spans="1:19" ht="33.75" customHeight="1" x14ac:dyDescent="0.25">
      <c r="A117" s="444">
        <v>3299</v>
      </c>
      <c r="B117" s="425" t="s">
        <v>840</v>
      </c>
      <c r="C117" s="425" t="s">
        <v>1222</v>
      </c>
      <c r="D117" s="425" t="s">
        <v>838</v>
      </c>
      <c r="E117" s="284" t="s">
        <v>1194</v>
      </c>
      <c r="F117" s="284" t="s">
        <v>1204</v>
      </c>
      <c r="G117" s="284" t="s">
        <v>1205</v>
      </c>
      <c r="H117" s="284"/>
      <c r="I117" s="183" t="str">
        <f>'PAI - ODS'!E118</f>
        <v>1. Formular  y ajustar el plan de mantenimiento  Preventivo y Correctivo de las diferentes sedes, áreas y centros de trabajo de la Entidad</v>
      </c>
      <c r="J117" s="266" t="str">
        <f>'PAI - ODS'!F118</f>
        <v>Plan</v>
      </c>
      <c r="K117" s="266" t="str">
        <f>'PAI - ODS'!G118</f>
        <v>Plan de mantenimiento formulado y ajustado</v>
      </c>
      <c r="L117" s="160"/>
      <c r="M117" s="162"/>
      <c r="N117" s="160"/>
      <c r="O117" s="162"/>
      <c r="P117" s="160"/>
      <c r="Q117" s="141"/>
      <c r="R117" s="160"/>
      <c r="S117" s="42"/>
    </row>
    <row r="118" spans="1:19" ht="67.5" customHeight="1" x14ac:dyDescent="0.25">
      <c r="A118" s="445"/>
      <c r="B118" s="425"/>
      <c r="C118" s="425"/>
      <c r="D118" s="425"/>
      <c r="E118" s="286"/>
      <c r="F118" s="286"/>
      <c r="G118" s="286"/>
      <c r="H118" s="286"/>
      <c r="I118" s="183" t="str">
        <f>'PAI - ODS'!E119</f>
        <v>2. Ejecutar el plan de mantenimiento  Preventivo y Correctivo de las diferentes sedes, áreas y centros de trabajo de la Entidad</v>
      </c>
      <c r="J118" s="266" t="str">
        <f>'PAI - ODS'!F119</f>
        <v>Porcentaje</v>
      </c>
      <c r="K118" s="266" t="str">
        <f>'PAI - ODS'!G119</f>
        <v>% de Ejecución plan de mantenimiento formulado</v>
      </c>
      <c r="L118" s="160"/>
      <c r="M118" s="162"/>
      <c r="N118" s="160"/>
      <c r="O118" s="162"/>
      <c r="P118" s="160"/>
      <c r="Q118" s="141"/>
      <c r="R118" s="160"/>
      <c r="S118" s="42"/>
    </row>
    <row r="119" spans="1:19" ht="41.25" customHeight="1" x14ac:dyDescent="0.25">
      <c r="A119" s="445"/>
      <c r="B119" s="425"/>
      <c r="C119" s="425"/>
      <c r="D119" s="425"/>
      <c r="E119" s="286"/>
      <c r="F119" s="286"/>
      <c r="G119" s="286"/>
      <c r="H119" s="286"/>
      <c r="I119" s="183" t="str">
        <f>'PAI - ODS'!E120</f>
        <v>3. Modernizar  la infreaestructura de las tecnologías de la información y las telecomunicaciones de la Entidad, de acuerdo con en el plan operativo anual.</v>
      </c>
      <c r="J119" s="266" t="str">
        <f>'PAI - ODS'!F120</f>
        <v>Plan</v>
      </c>
      <c r="K119" s="266" t="str">
        <f>'PAI - ODS'!G120</f>
        <v xml:space="preserve">Plan Operativo </v>
      </c>
      <c r="L119" s="160"/>
      <c r="M119" s="162"/>
      <c r="N119" s="160"/>
      <c r="O119" s="162"/>
      <c r="P119" s="160"/>
      <c r="Q119" s="139"/>
      <c r="R119" s="160"/>
      <c r="S119" s="111"/>
    </row>
    <row r="120" spans="1:19" ht="42.75" customHeight="1" x14ac:dyDescent="0.25">
      <c r="A120" s="445"/>
      <c r="B120" s="425"/>
      <c r="C120" s="425"/>
      <c r="D120" s="425"/>
      <c r="E120" s="286"/>
      <c r="F120" s="286"/>
      <c r="G120" s="286"/>
      <c r="H120" s="286"/>
      <c r="I120" s="183" t="str">
        <f>'PAI - ODS'!E121</f>
        <v>4. Realizar mantenimiento de  la infreaestructura de las tecnologías de la información y las telecomunicaciones de la Entidad, de acuerdo con en el plan operativo anual.</v>
      </c>
      <c r="J120" s="266" t="str">
        <f>'PAI - ODS'!F121</f>
        <v>Plan</v>
      </c>
      <c r="K120" s="266" t="str">
        <f>'PAI - ODS'!G121</f>
        <v xml:space="preserve">Plan Operativo </v>
      </c>
      <c r="L120" s="160"/>
      <c r="M120" s="162"/>
      <c r="N120" s="160"/>
      <c r="O120" s="162"/>
      <c r="P120" s="160"/>
      <c r="Q120" s="139"/>
      <c r="R120" s="160"/>
      <c r="S120" s="111"/>
    </row>
    <row r="121" spans="1:19" ht="31.5" customHeight="1" x14ac:dyDescent="0.25">
      <c r="A121" s="445"/>
      <c r="B121" s="425"/>
      <c r="C121" s="425"/>
      <c r="D121" s="425"/>
      <c r="E121" s="286"/>
      <c r="F121" s="286"/>
      <c r="G121" s="286"/>
      <c r="H121" s="286"/>
      <c r="I121" s="183" t="str">
        <f>'PAI - ODS'!E122</f>
        <v>5. Integrar de manera progresiva los trámites ambientales de la entidad a la plataforma Vital, de acuerdo con en el plan operativo anual.</v>
      </c>
      <c r="J121" s="266" t="str">
        <f>'PAI - ODS'!F122</f>
        <v>Plan</v>
      </c>
      <c r="K121" s="266" t="str">
        <f>'PAI - ODS'!G122</f>
        <v>Plan Operativo implementado</v>
      </c>
      <c r="L121" s="160"/>
      <c r="M121" s="162"/>
      <c r="N121" s="160"/>
      <c r="O121" s="162"/>
      <c r="P121" s="160"/>
      <c r="Q121" s="139"/>
      <c r="R121" s="160"/>
      <c r="S121" s="111"/>
    </row>
    <row r="122" spans="1:19" ht="33.75" customHeight="1" x14ac:dyDescent="0.25">
      <c r="A122" s="445"/>
      <c r="B122" s="425"/>
      <c r="C122" s="425"/>
      <c r="D122" s="425"/>
      <c r="E122" s="286"/>
      <c r="F122" s="286"/>
      <c r="G122" s="286"/>
      <c r="H122" s="286"/>
      <c r="I122" s="183" t="str">
        <f>'PAI - ODS'!E123</f>
        <v>6. Formular el plan de mantenimiento del parque automotor, maquinaria y equipo propiedad de la Corporación Autónoma Regional del Quindío.</v>
      </c>
      <c r="J122" s="266" t="str">
        <f>'PAI - ODS'!F123</f>
        <v>Plan</v>
      </c>
      <c r="K122" s="266" t="str">
        <f>'PAI - ODS'!G123</f>
        <v xml:space="preserve">Plan de Mantenimiento formulado </v>
      </c>
      <c r="L122" s="160"/>
      <c r="M122" s="162"/>
      <c r="N122" s="160"/>
      <c r="O122" s="162"/>
      <c r="P122" s="160"/>
      <c r="Q122" s="139"/>
      <c r="R122" s="160"/>
      <c r="S122" s="111"/>
    </row>
    <row r="123" spans="1:19" ht="22.5" x14ac:dyDescent="0.25">
      <c r="A123" s="445"/>
      <c r="B123" s="425"/>
      <c r="C123" s="425"/>
      <c r="D123" s="425"/>
      <c r="E123" s="286"/>
      <c r="F123" s="286"/>
      <c r="G123" s="286"/>
      <c r="H123" s="286"/>
      <c r="I123" s="183" t="str">
        <f>'PAI - ODS'!E124</f>
        <v>7. Ejecutar el plan de mantenimiento del parque automotor, maquinaria y equipo propiedad de la Corporación Autónoma Regional del Quindío.</v>
      </c>
      <c r="J123" s="266" t="str">
        <f>'PAI - ODS'!F124</f>
        <v>Porcentaje</v>
      </c>
      <c r="K123" s="266" t="str">
        <f>'PAI - ODS'!G124</f>
        <v xml:space="preserve">%  Plan de Mantenimiento ejecutado </v>
      </c>
      <c r="L123" s="160"/>
      <c r="M123" s="162"/>
      <c r="N123" s="160"/>
      <c r="O123" s="162"/>
      <c r="P123" s="160"/>
      <c r="Q123" s="141"/>
      <c r="R123" s="160"/>
      <c r="S123" s="42"/>
    </row>
    <row r="124" spans="1:19" ht="33.75" customHeight="1" x14ac:dyDescent="0.25">
      <c r="A124" s="455"/>
      <c r="B124" s="425"/>
      <c r="C124" s="425"/>
      <c r="D124" s="425"/>
      <c r="E124" s="286"/>
      <c r="F124" s="286"/>
      <c r="G124" s="285"/>
      <c r="H124" s="285"/>
      <c r="I124" s="183" t="str">
        <f>'PAI - ODS'!E125</f>
        <v>8. Realizar gestión del mobiliario propiedad de la Corporación Autónoma Regional del Quindío, de acuerdo con en el plan operativo anual.</v>
      </c>
      <c r="J124" s="266" t="str">
        <f>'PAI - ODS'!F125</f>
        <v xml:space="preserve">Plan </v>
      </c>
      <c r="K124" s="266" t="str">
        <f>'PAI - ODS'!G125</f>
        <v>Plan operativo</v>
      </c>
      <c r="L124" s="160"/>
      <c r="M124" s="162"/>
      <c r="N124" s="160"/>
      <c r="O124" s="162"/>
      <c r="P124" s="160"/>
      <c r="Q124" s="141"/>
      <c r="R124" s="160"/>
      <c r="S124" s="42"/>
    </row>
    <row r="125" spans="1:19" ht="57.75" customHeight="1" x14ac:dyDescent="0.25">
      <c r="A125" s="197">
        <v>3299</v>
      </c>
      <c r="B125" s="198" t="s">
        <v>840</v>
      </c>
      <c r="C125" s="198" t="s">
        <v>1222</v>
      </c>
      <c r="D125" s="199" t="s">
        <v>838</v>
      </c>
      <c r="E125" s="286"/>
      <c r="F125" s="286"/>
      <c r="G125" s="246" t="s">
        <v>1206</v>
      </c>
      <c r="H125" s="246"/>
      <c r="I125" s="183" t="str">
        <f>'PAI - ODS'!E126</f>
        <v>1. Fortalecer el talento humano y modernización institucional, de acuerdo con en el plan operativo anual.</v>
      </c>
      <c r="J125" s="266" t="str">
        <f>'PAI - ODS'!F126</f>
        <v xml:space="preserve">Plan </v>
      </c>
      <c r="K125" s="266" t="str">
        <f>'PAI - ODS'!G126</f>
        <v>Plan operativo implementado</v>
      </c>
      <c r="L125" s="160"/>
      <c r="M125" s="162"/>
      <c r="N125" s="160"/>
      <c r="O125" s="162"/>
      <c r="P125" s="160"/>
      <c r="Q125" s="141"/>
      <c r="R125" s="160"/>
      <c r="S125" s="42"/>
    </row>
    <row r="126" spans="1:19" ht="33.75" customHeight="1" x14ac:dyDescent="0.25">
      <c r="A126" s="457">
        <v>3299</v>
      </c>
      <c r="B126" s="433" t="s">
        <v>840</v>
      </c>
      <c r="C126" s="433" t="s">
        <v>1222</v>
      </c>
      <c r="D126" s="433" t="s">
        <v>838</v>
      </c>
      <c r="E126" s="286"/>
      <c r="F126" s="286"/>
      <c r="G126" s="284" t="s">
        <v>1207</v>
      </c>
      <c r="H126" s="284"/>
      <c r="I126" s="183" t="str">
        <f>'PAI - ODS'!E127</f>
        <v>1.Ejecutar acciones de mejoramiento continuo para la satisfacción de los grupos de valor de la entidad, definidas en el programa anual.</v>
      </c>
      <c r="J126" s="266" t="str">
        <f>'PAI - ODS'!F127</f>
        <v>Porcentaje</v>
      </c>
      <c r="K126" s="266" t="str">
        <f>'PAI - ODS'!G127</f>
        <v xml:space="preserve">% de Ejecución programa </v>
      </c>
      <c r="L126" s="160"/>
      <c r="M126" s="162"/>
      <c r="N126" s="160"/>
      <c r="O126" s="162"/>
      <c r="P126" s="160"/>
      <c r="Q126" s="141"/>
      <c r="R126" s="160"/>
      <c r="S126" s="42"/>
    </row>
    <row r="127" spans="1:19" ht="33.75" customHeight="1" x14ac:dyDescent="0.25">
      <c r="A127" s="458"/>
      <c r="B127" s="434"/>
      <c r="C127" s="434"/>
      <c r="D127" s="434"/>
      <c r="E127" s="286"/>
      <c r="F127" s="286"/>
      <c r="G127" s="286"/>
      <c r="H127" s="286"/>
      <c r="I127" s="183" t="str">
        <f>'PAI - ODS'!E128</f>
        <v>2. Fortalecer el proceso de gestión documental de la entidad, de acuerdo con en el plan operativo anual.</v>
      </c>
      <c r="J127" s="266" t="str">
        <f>'PAI - ODS'!F128</f>
        <v>Plan</v>
      </c>
      <c r="K127" s="266" t="str">
        <f>'PAI - ODS'!G128</f>
        <v>Plan operativo implementados</v>
      </c>
      <c r="L127" s="160"/>
      <c r="M127" s="162"/>
      <c r="N127" s="160"/>
      <c r="O127" s="162"/>
      <c r="P127" s="160"/>
      <c r="Q127" s="141"/>
      <c r="R127" s="160"/>
      <c r="S127" s="42"/>
    </row>
    <row r="128" spans="1:19" ht="33.75" customHeight="1" x14ac:dyDescent="0.25">
      <c r="A128" s="459"/>
      <c r="B128" s="435"/>
      <c r="C128" s="435"/>
      <c r="D128" s="435"/>
      <c r="E128" s="286"/>
      <c r="F128" s="286"/>
      <c r="G128" s="285"/>
      <c r="H128" s="285"/>
      <c r="I128" s="183" t="str">
        <f>'PAI - ODS'!E129</f>
        <v>3. Desarrollar acciones para el fortalecimiento del Centro de Documentación de la Corporación como estrategia de educación y gestión ambiental, definidas en el programa anual.</v>
      </c>
      <c r="J128" s="266" t="str">
        <f>'PAI - ODS'!F129</f>
        <v>Porcentaje</v>
      </c>
      <c r="K128" s="266" t="str">
        <f>'PAI - ODS'!G129</f>
        <v xml:space="preserve">% de Ejecución programa </v>
      </c>
      <c r="L128" s="160"/>
      <c r="M128" s="162"/>
      <c r="N128" s="160"/>
      <c r="O128" s="162"/>
      <c r="P128" s="160"/>
      <c r="Q128" s="141"/>
      <c r="R128" s="160"/>
      <c r="S128" s="42"/>
    </row>
    <row r="129" spans="1:19" ht="39" customHeight="1" x14ac:dyDescent="0.25">
      <c r="A129" s="457">
        <v>3299</v>
      </c>
      <c r="B129" s="433" t="s">
        <v>1306</v>
      </c>
      <c r="C129" s="460" t="s">
        <v>1222</v>
      </c>
      <c r="D129" s="463" t="s">
        <v>838</v>
      </c>
      <c r="E129" s="286"/>
      <c r="F129" s="286"/>
      <c r="G129" s="284" t="s">
        <v>1208</v>
      </c>
      <c r="H129" s="284"/>
      <c r="I129" s="183" t="str">
        <f>'PAI - ODS'!E130</f>
        <v>1. Formular un plan estratégico de comunicaciones interna y externa de la Corporación.</v>
      </c>
      <c r="J129" s="266" t="str">
        <f>'PAI - ODS'!F130</f>
        <v>Plan</v>
      </c>
      <c r="K129" s="266" t="str">
        <f>'PAI - ODS'!G130</f>
        <v>Plan estratégico formulado</v>
      </c>
      <c r="L129" s="163"/>
      <c r="M129" s="162"/>
      <c r="N129" s="163"/>
      <c r="O129" s="162"/>
      <c r="P129" s="163"/>
      <c r="Q129" s="141"/>
      <c r="R129" s="160"/>
      <c r="S129" s="42"/>
    </row>
    <row r="130" spans="1:19" ht="33.75" customHeight="1" x14ac:dyDescent="0.25">
      <c r="A130" s="458"/>
      <c r="B130" s="434"/>
      <c r="C130" s="461"/>
      <c r="D130" s="464"/>
      <c r="E130" s="286"/>
      <c r="F130" s="286"/>
      <c r="G130" s="286"/>
      <c r="H130" s="286"/>
      <c r="I130" s="183" t="str">
        <f>'PAI - ODS'!E131</f>
        <v>2. Ejecutar acciones para el mejoramiento de las comunicaciones internas y externas, de acuerdo con en el plan operativo anual.</v>
      </c>
      <c r="J130" s="266" t="str">
        <f>'PAI - ODS'!F131</f>
        <v>Porcentaje</v>
      </c>
      <c r="K130" s="266" t="str">
        <f>'PAI - ODS'!G131</f>
        <v>% de ejecución plan mejoramiento</v>
      </c>
      <c r="L130" s="163"/>
      <c r="M130" s="162"/>
      <c r="N130" s="163"/>
      <c r="O130" s="162"/>
      <c r="P130" s="163"/>
      <c r="Q130" s="141"/>
      <c r="R130" s="160"/>
      <c r="S130" s="42"/>
    </row>
    <row r="131" spans="1:19" ht="22.5" customHeight="1" x14ac:dyDescent="0.25">
      <c r="A131" s="458"/>
      <c r="B131" s="434"/>
      <c r="C131" s="461"/>
      <c r="D131" s="464"/>
      <c r="E131" s="286"/>
      <c r="F131" s="286"/>
      <c r="G131" s="286"/>
      <c r="H131" s="286"/>
      <c r="I131" s="183" t="str">
        <f>'PAI - ODS'!E132</f>
        <v>3. Crear y ajustar el manual de identidad visual corporativa.</v>
      </c>
      <c r="J131" s="266" t="str">
        <f>'PAI - ODS'!F132</f>
        <v>Manual</v>
      </c>
      <c r="K131" s="266" t="str">
        <f>'PAI - ODS'!G132</f>
        <v>Manual técnico</v>
      </c>
      <c r="L131" s="163"/>
      <c r="M131" s="162"/>
      <c r="N131" s="163"/>
      <c r="O131" s="162"/>
      <c r="P131" s="163"/>
      <c r="Q131" s="141"/>
      <c r="R131" s="160"/>
      <c r="S131" s="42"/>
    </row>
    <row r="132" spans="1:19" ht="33.75" customHeight="1" x14ac:dyDescent="0.25">
      <c r="A132" s="458"/>
      <c r="B132" s="434"/>
      <c r="C132" s="461"/>
      <c r="D132" s="464"/>
      <c r="E132" s="286"/>
      <c r="F132" s="286"/>
      <c r="G132" s="286"/>
      <c r="H132" s="286"/>
      <c r="I132" s="183" t="str">
        <f>'PAI - ODS'!E133</f>
        <v>4. Implementar el manual de identidad visual corporativa.</v>
      </c>
      <c r="J132" s="266" t="str">
        <f>'PAI - ODS'!F133</f>
        <v>Porcentaje</v>
      </c>
      <c r="K132" s="266" t="str">
        <f>'PAI - ODS'!G133</f>
        <v>% de ejecución del manual</v>
      </c>
      <c r="L132" s="163"/>
      <c r="M132" s="162"/>
      <c r="N132" s="163"/>
      <c r="O132" s="162"/>
      <c r="P132" s="163"/>
      <c r="Q132" s="141"/>
      <c r="R132" s="160"/>
      <c r="S132" s="42"/>
    </row>
    <row r="133" spans="1:19" ht="43.5" customHeight="1" x14ac:dyDescent="0.25">
      <c r="A133" s="459"/>
      <c r="B133" s="435"/>
      <c r="C133" s="462"/>
      <c r="D133" s="465"/>
      <c r="E133" s="286"/>
      <c r="F133" s="286"/>
      <c r="G133" s="285"/>
      <c r="H133" s="285"/>
      <c r="I133" s="183" t="str">
        <f>'PAI - ODS'!E134</f>
        <v>5. Fortalecer operativa y tecnológicamente el programa de la comunicación de la Corporación, según programa anual.</v>
      </c>
      <c r="J133" s="266" t="str">
        <f>'PAI - ODS'!F134</f>
        <v>Porcentaje</v>
      </c>
      <c r="K133" s="266" t="str">
        <f>'PAI - ODS'!G134</f>
        <v>% de ejecución del programa</v>
      </c>
      <c r="L133" s="163"/>
      <c r="M133" s="162"/>
      <c r="N133" s="163"/>
      <c r="O133" s="162"/>
      <c r="P133" s="163"/>
      <c r="Q133" s="141"/>
      <c r="R133" s="160"/>
      <c r="S133" s="42"/>
    </row>
    <row r="134" spans="1:19" ht="39" customHeight="1" x14ac:dyDescent="0.25">
      <c r="A134" s="457">
        <v>3299</v>
      </c>
      <c r="B134" s="433" t="s">
        <v>840</v>
      </c>
      <c r="C134" s="433" t="s">
        <v>1222</v>
      </c>
      <c r="D134" s="433" t="s">
        <v>838</v>
      </c>
      <c r="E134" s="286"/>
      <c r="F134" s="286"/>
      <c r="G134" s="284" t="s">
        <v>1209</v>
      </c>
      <c r="H134" s="284"/>
      <c r="I134" s="183" t="str">
        <f>'PAI - ODS'!E135</f>
        <v>1. Operar y fortalecer el banco de programas y proyectos de la Corporación, de acuerdo con el programa anual.</v>
      </c>
      <c r="J134" s="266" t="str">
        <f>'PAI - ODS'!F135</f>
        <v>Porcentaje</v>
      </c>
      <c r="K134" s="266" t="str">
        <f>'PAI - ODS'!G135</f>
        <v>% de ejecución del programa</v>
      </c>
      <c r="L134" s="163"/>
      <c r="M134" s="162"/>
      <c r="N134" s="163"/>
      <c r="O134" s="162"/>
      <c r="P134" s="163"/>
      <c r="Q134" s="141"/>
      <c r="R134" s="160"/>
      <c r="S134" s="42"/>
    </row>
    <row r="135" spans="1:19" ht="41.25" customHeight="1" x14ac:dyDescent="0.25">
      <c r="A135" s="458"/>
      <c r="B135" s="434"/>
      <c r="C135" s="434"/>
      <c r="D135" s="434"/>
      <c r="E135" s="286"/>
      <c r="F135" s="286"/>
      <c r="G135" s="286"/>
      <c r="H135" s="286"/>
      <c r="I135" s="183" t="str">
        <f>'PAI - ODS'!E136</f>
        <v>2. Acompañar a entes territoriales y demás grupos de valor en la identificación y formulación de proyectos ambientales.</v>
      </c>
      <c r="J135" s="266" t="str">
        <f>'PAI - ODS'!F136</f>
        <v>Porcentaje</v>
      </c>
      <c r="K135" s="266" t="str">
        <f>'PAI - ODS'!G136</f>
        <v>% de entes territoriales y grupos atendidos</v>
      </c>
      <c r="L135" s="163"/>
      <c r="M135" s="162"/>
      <c r="N135" s="163"/>
      <c r="O135" s="162"/>
      <c r="P135" s="163"/>
      <c r="Q135" s="141"/>
      <c r="R135" s="160"/>
      <c r="S135" s="42"/>
    </row>
    <row r="136" spans="1:19" ht="33.75" customHeight="1" x14ac:dyDescent="0.25">
      <c r="A136" s="458"/>
      <c r="B136" s="434"/>
      <c r="C136" s="434"/>
      <c r="D136" s="434"/>
      <c r="E136" s="286"/>
      <c r="F136" s="286"/>
      <c r="G136" s="286"/>
      <c r="H136" s="286"/>
      <c r="I136" s="183" t="str">
        <f>'PAI - ODS'!E137</f>
        <v>3. Realizar acciones de seguimiento al plan de acción institucional y otros instrumentos de planificación.</v>
      </c>
      <c r="J136" s="266" t="str">
        <f>'PAI - ODS'!F137</f>
        <v>Porcentaje</v>
      </c>
      <c r="K136" s="266" t="str">
        <f>'PAI - ODS'!G137</f>
        <v>% de seguimiento a Planes institucionales e instrumentos</v>
      </c>
      <c r="L136" s="163"/>
      <c r="M136" s="162"/>
      <c r="N136" s="163"/>
      <c r="O136" s="162"/>
      <c r="P136" s="163"/>
      <c r="Q136" s="141"/>
      <c r="R136" s="160"/>
      <c r="S136" s="42"/>
    </row>
    <row r="137" spans="1:19" ht="33.75" customHeight="1" x14ac:dyDescent="0.25">
      <c r="A137" s="458"/>
      <c r="B137" s="434"/>
      <c r="C137" s="434"/>
      <c r="D137" s="434"/>
      <c r="E137" s="286"/>
      <c r="F137" s="286"/>
      <c r="G137" s="286"/>
      <c r="H137" s="286"/>
      <c r="I137" s="183" t="str">
        <f>'PAI - ODS'!E138</f>
        <v>4. Mantener en operación el sistema integrado de planeación y gestión – SIPG de la entidad.</v>
      </c>
      <c r="J137" s="266" t="str">
        <f>'PAI - ODS'!F138</f>
        <v>Sistema</v>
      </c>
      <c r="K137" s="266" t="str">
        <f>'PAI - ODS'!G138</f>
        <v>Sistema integrado operando</v>
      </c>
      <c r="L137" s="163"/>
      <c r="M137" s="162"/>
      <c r="N137" s="163"/>
      <c r="O137" s="162"/>
      <c r="P137" s="163"/>
      <c r="Q137" s="141"/>
      <c r="R137" s="160"/>
      <c r="S137" s="42"/>
    </row>
    <row r="138" spans="1:19" ht="33.75" customHeight="1" x14ac:dyDescent="0.25">
      <c r="A138" s="458"/>
      <c r="B138" s="434"/>
      <c r="C138" s="434"/>
      <c r="D138" s="434"/>
      <c r="E138" s="286"/>
      <c r="F138" s="286"/>
      <c r="G138" s="286"/>
      <c r="H138" s="286"/>
      <c r="I138" s="183" t="str">
        <f>'PAI - ODS'!E139</f>
        <v>5.Implementar los planes de acción de las políticas institucionales de gestión y desempeño, de acuerdo con en el plan operativo anual.</v>
      </c>
      <c r="J138" s="266" t="str">
        <f>'PAI - ODS'!F139</f>
        <v>Plan</v>
      </c>
      <c r="K138" s="266" t="str">
        <f>'PAI - ODS'!G139</f>
        <v>Plan Operativo implementado</v>
      </c>
      <c r="L138" s="163"/>
      <c r="M138" s="162"/>
      <c r="N138" s="163"/>
      <c r="O138" s="162"/>
      <c r="P138" s="163"/>
      <c r="Q138" s="141"/>
      <c r="R138" s="160"/>
      <c r="S138" s="42"/>
    </row>
    <row r="139" spans="1:19" ht="41.25" customHeight="1" x14ac:dyDescent="0.25">
      <c r="A139" s="458"/>
      <c r="B139" s="434"/>
      <c r="C139" s="434"/>
      <c r="D139" s="434"/>
      <c r="E139" s="286"/>
      <c r="F139" s="286"/>
      <c r="G139" s="286"/>
      <c r="H139" s="286"/>
      <c r="I139" s="183" t="str">
        <f>'PAI - ODS'!E140</f>
        <v>6. Implementar acciones priorizadas del plan estratégico institucional.</v>
      </c>
      <c r="J139" s="266" t="str">
        <f>'PAI - ODS'!F140</f>
        <v>Porcentaje</v>
      </c>
      <c r="K139" s="266" t="str">
        <f>'PAI - ODS'!G140</f>
        <v>% de ejecución de acciones priorizadas</v>
      </c>
      <c r="L139" s="105"/>
      <c r="M139" s="105"/>
      <c r="N139" s="105"/>
      <c r="O139" s="105"/>
      <c r="P139" s="105"/>
      <c r="Q139" s="105"/>
      <c r="R139" s="105"/>
      <c r="S139" s="188"/>
    </row>
    <row r="140" spans="1:19" ht="50.25" customHeight="1" x14ac:dyDescent="0.25">
      <c r="A140" s="458"/>
      <c r="B140" s="434"/>
      <c r="C140" s="434"/>
      <c r="D140" s="434"/>
      <c r="E140" s="286"/>
      <c r="F140" s="286"/>
      <c r="G140" s="286"/>
      <c r="H140" s="286"/>
      <c r="I140" s="183" t="str">
        <f>'PAI - ODS'!E141</f>
        <v>7. Realizar seguimiento a los planes de acción de las políticas institucionales de gestión y desempeño.</v>
      </c>
      <c r="J140" s="266" t="str">
        <f>'PAI - ODS'!F141</f>
        <v>Porcentaje</v>
      </c>
      <c r="K140" s="266" t="str">
        <f>'PAI - ODS'!G141</f>
        <v>% de seguimiento de planes de acción de las políticas institucionales de gestión y desempeño</v>
      </c>
      <c r="L140" s="105"/>
      <c r="M140" s="105"/>
      <c r="N140" s="105"/>
      <c r="O140" s="105"/>
      <c r="P140" s="105"/>
      <c r="Q140" s="105"/>
      <c r="R140" s="105"/>
      <c r="S140" s="105"/>
    </row>
    <row r="141" spans="1:19" ht="35.25" customHeight="1" x14ac:dyDescent="0.25">
      <c r="A141" s="458"/>
      <c r="B141" s="434"/>
      <c r="C141" s="434"/>
      <c r="D141" s="434"/>
      <c r="E141" s="286"/>
      <c r="F141" s="286"/>
      <c r="G141" s="286"/>
      <c r="H141" s="286"/>
      <c r="I141" s="183" t="str">
        <f>'PAI - ODS'!E142</f>
        <v>8. Implementar la mejora continua a través del fortalecimiento del proceso de seguimiento y evaluación a la gestión, de acuerdo con el programa anual.</v>
      </c>
      <c r="J141" s="266" t="str">
        <f>'PAI - ODS'!F142</f>
        <v>Programa</v>
      </c>
      <c r="K141" s="266" t="str">
        <f>'PAI - ODS'!G142</f>
        <v>Programa anual implementado</v>
      </c>
      <c r="L141" s="105"/>
      <c r="M141" s="105"/>
      <c r="N141" s="105"/>
      <c r="O141" s="105"/>
      <c r="P141" s="105"/>
      <c r="Q141" s="105"/>
      <c r="R141" s="105"/>
      <c r="S141" s="105"/>
    </row>
    <row r="142" spans="1:19" ht="31.5" customHeight="1" x14ac:dyDescent="0.25">
      <c r="A142" s="458"/>
      <c r="B142" s="434"/>
      <c r="C142" s="434"/>
      <c r="D142" s="434"/>
      <c r="E142" s="286"/>
      <c r="F142" s="286"/>
      <c r="G142" s="286"/>
      <c r="H142" s="286"/>
      <c r="I142" s="183" t="str">
        <f>'PAI - ODS'!E143</f>
        <v>9. Fortalecer el proceso financiero y administrativo de la entidad, de acuerdo con en el plan operativo anual.</v>
      </c>
      <c r="J142" s="266" t="str">
        <f>'PAI - ODS'!F143</f>
        <v>Plan</v>
      </c>
      <c r="K142" s="266" t="str">
        <f>'PAI - ODS'!G143</f>
        <v>Plan Operativo implementado</v>
      </c>
      <c r="L142" s="105"/>
      <c r="M142" s="105"/>
      <c r="N142" s="105"/>
      <c r="O142" s="105"/>
      <c r="P142" s="105"/>
      <c r="Q142" s="105"/>
      <c r="R142" s="105"/>
      <c r="S142" s="105"/>
    </row>
    <row r="143" spans="1:19" ht="39" customHeight="1" x14ac:dyDescent="0.25">
      <c r="A143" s="458"/>
      <c r="B143" s="434"/>
      <c r="C143" s="434"/>
      <c r="D143" s="434"/>
      <c r="E143" s="286"/>
      <c r="F143" s="286"/>
      <c r="G143" s="286"/>
      <c r="H143" s="286"/>
      <c r="I143" s="183" t="str">
        <f>'PAI - ODS'!E144</f>
        <v>10. Fortalecer el proceso jurídico desde el apoyo a las diferentes instancias misionales de la entidad, de acuerdo con en el plan operativo anual.</v>
      </c>
      <c r="J143" s="266" t="str">
        <f>'PAI - ODS'!F144</f>
        <v>Plan</v>
      </c>
      <c r="K143" s="266" t="str">
        <f>'PAI - ODS'!G144</f>
        <v>Plan Operativo implementado</v>
      </c>
      <c r="L143" s="105"/>
      <c r="M143" s="105"/>
      <c r="N143" s="105"/>
      <c r="O143" s="105"/>
      <c r="P143" s="105"/>
      <c r="Q143" s="105"/>
      <c r="R143" s="105"/>
      <c r="S143" s="105"/>
    </row>
    <row r="144" spans="1:19" ht="36" customHeight="1" x14ac:dyDescent="0.25">
      <c r="A144" s="458"/>
      <c r="B144" s="434"/>
      <c r="C144" s="434"/>
      <c r="D144" s="434"/>
      <c r="E144" s="286"/>
      <c r="F144" s="286"/>
      <c r="G144" s="286"/>
      <c r="H144" s="286"/>
      <c r="I144" s="183" t="str">
        <f>'PAI - ODS'!E145</f>
        <v>11. Implementar acciones para el mejoramiento del proceso sancionatorio ambiental de la entidad, de acuerdo con en el plan operativo anual.</v>
      </c>
      <c r="J144" s="266" t="str">
        <f>'PAI - ODS'!F145</f>
        <v>Plan</v>
      </c>
      <c r="K144" s="266" t="str">
        <f>'PAI - ODS'!G145</f>
        <v>Plan Operativo implementado</v>
      </c>
      <c r="L144" s="105"/>
      <c r="M144" s="105"/>
      <c r="N144" s="105"/>
      <c r="O144" s="105"/>
      <c r="P144" s="105"/>
      <c r="Q144" s="105"/>
      <c r="R144" s="105"/>
      <c r="S144" s="105"/>
    </row>
    <row r="145" spans="1:19" ht="43.5" customHeight="1" x14ac:dyDescent="0.25">
      <c r="A145" s="458"/>
      <c r="B145" s="434"/>
      <c r="C145" s="434"/>
      <c r="D145" s="434"/>
      <c r="E145" s="286"/>
      <c r="F145" s="286"/>
      <c r="G145" s="286"/>
      <c r="H145" s="286"/>
      <c r="I145" s="183" t="str">
        <f>'PAI - ODS'!E146</f>
        <v>12. Implementar la estrategia de reacción inmediata ambiental</v>
      </c>
      <c r="J145" s="266" t="str">
        <f>'PAI - ODS'!F146</f>
        <v>Estrategia</v>
      </c>
      <c r="K145" s="266" t="str">
        <f>'PAI - ODS'!G146</f>
        <v>Estrategia anual implementada</v>
      </c>
      <c r="L145" s="105"/>
      <c r="M145" s="105"/>
      <c r="N145" s="105"/>
      <c r="O145" s="105"/>
      <c r="P145" s="105"/>
      <c r="Q145" s="105"/>
      <c r="R145" s="105"/>
      <c r="S145" s="105"/>
    </row>
    <row r="146" spans="1:19" ht="27.75" customHeight="1" x14ac:dyDescent="0.25">
      <c r="A146" s="459"/>
      <c r="B146" s="435"/>
      <c r="C146" s="435"/>
      <c r="D146" s="435"/>
      <c r="E146" s="286"/>
      <c r="F146" s="286"/>
      <c r="G146" s="285"/>
      <c r="H146" s="285"/>
      <c r="I146" s="183" t="str">
        <f>'PAI - ODS'!E147</f>
        <v>13. Fortalecer los procedimientos financieros de tasa retributiva y tasa por utilización de agua, de acuerdo con en el plan operativo anual.</v>
      </c>
      <c r="J146" s="266" t="str">
        <f>'PAI - ODS'!F147</f>
        <v>Plan</v>
      </c>
      <c r="K146" s="266" t="str">
        <f>'PAI - ODS'!G147</f>
        <v>Plan Operativo implementado</v>
      </c>
      <c r="L146" s="105"/>
      <c r="M146" s="105"/>
      <c r="N146" s="105"/>
      <c r="O146" s="105"/>
      <c r="P146" s="105"/>
      <c r="Q146" s="105"/>
      <c r="R146" s="105"/>
      <c r="S146" s="105"/>
    </row>
    <row r="147" spans="1:19" ht="33.75" customHeight="1" x14ac:dyDescent="0.25">
      <c r="A147" s="456">
        <v>3299</v>
      </c>
      <c r="B147" s="433" t="s">
        <v>840</v>
      </c>
      <c r="C147" s="433" t="s">
        <v>1222</v>
      </c>
      <c r="D147" s="433" t="s">
        <v>838</v>
      </c>
      <c r="E147" s="286"/>
      <c r="F147" s="286"/>
      <c r="G147" s="284" t="s">
        <v>1210</v>
      </c>
      <c r="H147" s="284"/>
      <c r="I147" s="183" t="str">
        <f>'PAI - ODS'!E148</f>
        <v>1. Implementar el programa institucional de gestión integral de residuos sólidos.</v>
      </c>
      <c r="J147" s="266" t="str">
        <f>'PAI - ODS'!F148</f>
        <v>Programa</v>
      </c>
      <c r="K147" s="266" t="str">
        <f>'PAI - ODS'!G148</f>
        <v>Programa Institucional implementado</v>
      </c>
      <c r="L147" s="105"/>
      <c r="M147" s="105"/>
      <c r="N147" s="105"/>
      <c r="O147" s="105"/>
      <c r="P147" s="105"/>
      <c r="Q147" s="105"/>
      <c r="R147" s="105"/>
      <c r="S147" s="105"/>
    </row>
    <row r="148" spans="1:19" ht="35.25" customHeight="1" x14ac:dyDescent="0.25">
      <c r="A148" s="456"/>
      <c r="B148" s="434"/>
      <c r="C148" s="434"/>
      <c r="D148" s="434"/>
      <c r="E148" s="286"/>
      <c r="F148" s="286"/>
      <c r="G148" s="286"/>
      <c r="H148" s="286"/>
      <c r="I148" s="183" t="str">
        <f>'PAI - ODS'!E149</f>
        <v>2. Implementar el programa institucional de gestión integral del recurso hídrico.</v>
      </c>
      <c r="J148" s="266" t="str">
        <f>'PAI - ODS'!F149</f>
        <v>Programa</v>
      </c>
      <c r="K148" s="266" t="str">
        <f>'PAI - ODS'!G149</f>
        <v>Programa Institucional implementado</v>
      </c>
      <c r="L148" s="105"/>
      <c r="M148" s="105"/>
      <c r="N148" s="105"/>
      <c r="O148" s="105"/>
      <c r="P148" s="105"/>
      <c r="Q148" s="105"/>
      <c r="R148" s="105"/>
      <c r="S148" s="105"/>
    </row>
    <row r="149" spans="1:19" ht="31.5" customHeight="1" x14ac:dyDescent="0.25">
      <c r="A149" s="456"/>
      <c r="B149" s="434"/>
      <c r="C149" s="434"/>
      <c r="D149" s="434"/>
      <c r="E149" s="286"/>
      <c r="F149" s="286"/>
      <c r="G149" s="286"/>
      <c r="H149" s="286"/>
      <c r="I149" s="183" t="str">
        <f>'PAI - ODS'!E150</f>
        <v>3. Formular el programa institucional de transición y energías limpias.</v>
      </c>
      <c r="J149" s="266" t="str">
        <f>'PAI - ODS'!F150</f>
        <v>Programa</v>
      </c>
      <c r="K149" s="266" t="str">
        <f>'PAI - ODS'!G150</f>
        <v>Programa Institucional formulado</v>
      </c>
      <c r="L149" s="105"/>
      <c r="M149" s="105"/>
      <c r="N149" s="105"/>
      <c r="O149" s="105"/>
      <c r="P149" s="105"/>
      <c r="Q149" s="105"/>
      <c r="R149" s="105"/>
      <c r="S149" s="105"/>
    </row>
    <row r="150" spans="1:19" ht="37.5" customHeight="1" x14ac:dyDescent="0.25">
      <c r="A150" s="456"/>
      <c r="B150" s="434"/>
      <c r="C150" s="434"/>
      <c r="D150" s="434"/>
      <c r="E150" s="286"/>
      <c r="F150" s="286"/>
      <c r="G150" s="286"/>
      <c r="H150" s="286"/>
      <c r="I150" s="183" t="str">
        <f>'PAI - ODS'!E151</f>
        <v>4. Implementar el programa institucional de transición y energías limpias.</v>
      </c>
      <c r="J150" s="266" t="str">
        <f>'PAI - ODS'!F151</f>
        <v>Programa</v>
      </c>
      <c r="K150" s="266" t="str">
        <f>'PAI - ODS'!G151</f>
        <v>Programa Institucional implementado</v>
      </c>
      <c r="L150" s="105"/>
      <c r="M150" s="105"/>
      <c r="N150" s="105"/>
      <c r="O150" s="105"/>
      <c r="P150" s="105"/>
      <c r="Q150" s="105"/>
      <c r="R150" s="105"/>
      <c r="S150" s="105"/>
    </row>
    <row r="151" spans="1:19" ht="32.25" customHeight="1" x14ac:dyDescent="0.25">
      <c r="A151" s="456"/>
      <c r="B151" s="434"/>
      <c r="C151" s="434"/>
      <c r="D151" s="434"/>
      <c r="E151" s="286"/>
      <c r="F151" s="286"/>
      <c r="G151" s="286"/>
      <c r="H151" s="286"/>
      <c r="I151" s="183" t="str">
        <f>'PAI - ODS'!E152</f>
        <v>5. Formular y adoptar el programa de cultura ambiental institucional.</v>
      </c>
      <c r="J151" s="266" t="str">
        <f>'PAI - ODS'!F152</f>
        <v>Programa</v>
      </c>
      <c r="K151" s="266" t="str">
        <f>'PAI - ODS'!G152</f>
        <v>Programa Institucional Adoptado</v>
      </c>
      <c r="L151" s="105"/>
      <c r="M151" s="105"/>
      <c r="N151" s="105"/>
      <c r="O151" s="105"/>
      <c r="P151" s="105"/>
      <c r="Q151" s="105"/>
      <c r="R151" s="105"/>
      <c r="S151" s="105"/>
    </row>
    <row r="152" spans="1:19" ht="37.5" customHeight="1" x14ac:dyDescent="0.25">
      <c r="A152" s="456"/>
      <c r="B152" s="435"/>
      <c r="C152" s="435"/>
      <c r="D152" s="435"/>
      <c r="E152" s="285"/>
      <c r="F152" s="285"/>
      <c r="G152" s="285"/>
      <c r="H152" s="285"/>
      <c r="I152" s="183" t="str">
        <f>'PAI - ODS'!E153</f>
        <v>6. Implementar el programa de cultura ambiental institucional.</v>
      </c>
      <c r="J152" s="266" t="str">
        <f>'PAI - ODS'!F153</f>
        <v>Programa</v>
      </c>
      <c r="K152" s="266" t="str">
        <f>'PAI - ODS'!G153</f>
        <v>Programa Institucional implementado</v>
      </c>
      <c r="L152" s="105"/>
      <c r="M152" s="105"/>
      <c r="N152" s="105"/>
      <c r="O152" s="105"/>
      <c r="P152" s="105"/>
      <c r="Q152" s="105"/>
      <c r="R152" s="105"/>
      <c r="S152" s="105"/>
    </row>
    <row r="153" spans="1:19" ht="18" x14ac:dyDescent="0.25">
      <c r="L153" s="196"/>
      <c r="M153" s="148"/>
      <c r="N153" s="196"/>
      <c r="O153" s="148"/>
      <c r="P153" s="196"/>
      <c r="Q153" s="148"/>
      <c r="R153" s="112">
        <f>SUM(R5:R138)</f>
        <v>0</v>
      </c>
      <c r="S153" s="105"/>
    </row>
  </sheetData>
  <mergeCells count="154">
    <mergeCell ref="A9:A12"/>
    <mergeCell ref="B9:B12"/>
    <mergeCell ref="C9:C12"/>
    <mergeCell ref="D9:D12"/>
    <mergeCell ref="A13:A14"/>
    <mergeCell ref="B13:B14"/>
    <mergeCell ref="C13:C14"/>
    <mergeCell ref="R2:S3"/>
    <mergeCell ref="A2:D3"/>
    <mergeCell ref="L2:M3"/>
    <mergeCell ref="N2:O3"/>
    <mergeCell ref="P2:Q3"/>
    <mergeCell ref="G5:G8"/>
    <mergeCell ref="A5:A8"/>
    <mergeCell ref="B5:B8"/>
    <mergeCell ref="C5:C8"/>
    <mergeCell ref="E2:K3"/>
    <mergeCell ref="D1:O1"/>
    <mergeCell ref="A1:C1"/>
    <mergeCell ref="E5:E116"/>
    <mergeCell ref="F5:F45"/>
    <mergeCell ref="H5:H8"/>
    <mergeCell ref="G9:G12"/>
    <mergeCell ref="H9:H12"/>
    <mergeCell ref="G13:G14"/>
    <mergeCell ref="H13:H14"/>
    <mergeCell ref="G15:G23"/>
    <mergeCell ref="H15:H23"/>
    <mergeCell ref="G24:G31"/>
    <mergeCell ref="H24:H31"/>
    <mergeCell ref="G32:G45"/>
    <mergeCell ref="H32:H45"/>
    <mergeCell ref="D5:D8"/>
    <mergeCell ref="A24:A31"/>
    <mergeCell ref="B24:B31"/>
    <mergeCell ref="C24:C31"/>
    <mergeCell ref="D24:D31"/>
    <mergeCell ref="A32:A45"/>
    <mergeCell ref="B32:B45"/>
    <mergeCell ref="C32:C45"/>
    <mergeCell ref="D32:D45"/>
    <mergeCell ref="F46:F70"/>
    <mergeCell ref="G46:G51"/>
    <mergeCell ref="H46:H51"/>
    <mergeCell ref="G52:G57"/>
    <mergeCell ref="H52:H57"/>
    <mergeCell ref="G58:G61"/>
    <mergeCell ref="H58:H61"/>
    <mergeCell ref="G62:G70"/>
    <mergeCell ref="H62:H70"/>
    <mergeCell ref="H105:H112"/>
    <mergeCell ref="G113:G116"/>
    <mergeCell ref="H113:H116"/>
    <mergeCell ref="E117:E152"/>
    <mergeCell ref="F117:F152"/>
    <mergeCell ref="G117:G124"/>
    <mergeCell ref="H117:H124"/>
    <mergeCell ref="G126:G128"/>
    <mergeCell ref="H126:H128"/>
    <mergeCell ref="G129:G133"/>
    <mergeCell ref="H129:H133"/>
    <mergeCell ref="G134:G146"/>
    <mergeCell ref="H134:H146"/>
    <mergeCell ref="G147:G152"/>
    <mergeCell ref="H147:H152"/>
    <mergeCell ref="F105:F116"/>
    <mergeCell ref="G105:G112"/>
    <mergeCell ref="A78:A91"/>
    <mergeCell ref="B78:B91"/>
    <mergeCell ref="C78:C91"/>
    <mergeCell ref="D78:D91"/>
    <mergeCell ref="D13:D14"/>
    <mergeCell ref="A15:A23"/>
    <mergeCell ref="B15:B23"/>
    <mergeCell ref="C15:C23"/>
    <mergeCell ref="D15:D23"/>
    <mergeCell ref="A105:A112"/>
    <mergeCell ref="B105:B112"/>
    <mergeCell ref="C105:C112"/>
    <mergeCell ref="D105:D112"/>
    <mergeCell ref="A113:A116"/>
    <mergeCell ref="B113:B116"/>
    <mergeCell ref="C113:C116"/>
    <mergeCell ref="D113:D116"/>
    <mergeCell ref="A117:A124"/>
    <mergeCell ref="B117:B124"/>
    <mergeCell ref="C117:C124"/>
    <mergeCell ref="D117:D124"/>
    <mergeCell ref="A147:A152"/>
    <mergeCell ref="B147:B152"/>
    <mergeCell ref="C147:C152"/>
    <mergeCell ref="D147:D152"/>
    <mergeCell ref="A126:A128"/>
    <mergeCell ref="B126:B128"/>
    <mergeCell ref="C126:C128"/>
    <mergeCell ref="D126:D128"/>
    <mergeCell ref="A129:A133"/>
    <mergeCell ref="B129:B133"/>
    <mergeCell ref="C129:C133"/>
    <mergeCell ref="D129:D133"/>
    <mergeCell ref="A134:A146"/>
    <mergeCell ref="B134:B146"/>
    <mergeCell ref="C134:C146"/>
    <mergeCell ref="D134:D146"/>
    <mergeCell ref="G71:G77"/>
    <mergeCell ref="H71:H77"/>
    <mergeCell ref="G78:G91"/>
    <mergeCell ref="H78:H91"/>
    <mergeCell ref="G92:G93"/>
    <mergeCell ref="H92:H93"/>
    <mergeCell ref="F94:F104"/>
    <mergeCell ref="G94:G96"/>
    <mergeCell ref="H94:H96"/>
    <mergeCell ref="G97:G100"/>
    <mergeCell ref="H97:H100"/>
    <mergeCell ref="G101:G104"/>
    <mergeCell ref="H101:H104"/>
    <mergeCell ref="F71:F93"/>
    <mergeCell ref="D94:D96"/>
    <mergeCell ref="C94:C96"/>
    <mergeCell ref="B94:B96"/>
    <mergeCell ref="A94:A96"/>
    <mergeCell ref="A97:A100"/>
    <mergeCell ref="B97:B100"/>
    <mergeCell ref="C97:C100"/>
    <mergeCell ref="D97:D100"/>
    <mergeCell ref="D101:D104"/>
    <mergeCell ref="C101:C104"/>
    <mergeCell ref="B101:B104"/>
    <mergeCell ref="A101:A104"/>
    <mergeCell ref="A92:A93"/>
    <mergeCell ref="B92:B93"/>
    <mergeCell ref="C92:C93"/>
    <mergeCell ref="D92:D93"/>
    <mergeCell ref="A46:A51"/>
    <mergeCell ref="B46:B51"/>
    <mergeCell ref="C46:C51"/>
    <mergeCell ref="D46:D51"/>
    <mergeCell ref="A52:A57"/>
    <mergeCell ref="B52:B57"/>
    <mergeCell ref="C52:C57"/>
    <mergeCell ref="D52:D57"/>
    <mergeCell ref="A58:A61"/>
    <mergeCell ref="B58:B61"/>
    <mergeCell ref="C58:C61"/>
    <mergeCell ref="D58:D61"/>
    <mergeCell ref="A62:A70"/>
    <mergeCell ref="B62:B70"/>
    <mergeCell ref="C62:C70"/>
    <mergeCell ref="D62:D70"/>
    <mergeCell ref="A71:A77"/>
    <mergeCell ref="B71:B77"/>
    <mergeCell ref="C71:C77"/>
    <mergeCell ref="D71:D77"/>
  </mergeCell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AFA1EF0A6984EB43B1A79B2A4BD2F0EC" ma:contentTypeVersion="2" ma:contentTypeDescription="Create a new document." ma:contentTypeScope="" ma:versionID="ca29dc60c0816befd6ea918458cd51fe">
  <xsd:schema xmlns:xsd="http://www.w3.org/2001/XMLSchema" xmlns:xs="http://www.w3.org/2001/XMLSchema" xmlns:p="http://schemas.microsoft.com/office/2006/metadata/properties" xmlns:ns3="a3d1a76a-ecf4-4b17-b94c-ea4047b2882e" targetNamespace="http://schemas.microsoft.com/office/2006/metadata/properties" ma:root="true" ma:fieldsID="f853b57f02d8d6029d9629fb1f15370c" ns3:_="">
    <xsd:import namespace="a3d1a76a-ecf4-4b17-b94c-ea4047b2882e"/>
    <xsd:element name="properties">
      <xsd:complexType>
        <xsd:sequence>
          <xsd:element name="documentManagement">
            <xsd:complexType>
              <xsd:all>
                <xsd:element ref="ns3:MediaServiceMetadata" minOccurs="0"/>
                <xsd:element ref="ns3: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3d1a76a-ecf4-4b17-b94c-ea4047b2882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D55797C-BD52-4F5C-9E33-9D4EC112296B}">
  <ds:schemaRefs>
    <ds:schemaRef ds:uri="http://schemas.microsoft.com/sharepoint/v3/contenttype/forms"/>
  </ds:schemaRefs>
</ds:datastoreItem>
</file>

<file path=customXml/itemProps2.xml><?xml version="1.0" encoding="utf-8"?>
<ds:datastoreItem xmlns:ds="http://schemas.openxmlformats.org/officeDocument/2006/customXml" ds:itemID="{D139CA45-9BA3-4D68-8D7E-C2E409288AA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3d1a76a-ecf4-4b17-b94c-ea4047b2882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FF8E4DF-61EF-43DA-B5D7-C649AD970F54}">
  <ds:schemaRefs>
    <ds:schemaRef ds:uri="a3d1a76a-ecf4-4b17-b94c-ea4047b2882e"/>
    <ds:schemaRef ds:uri="http://purl.org/dc/dcmitype/"/>
    <ds:schemaRef ds:uri="http://purl.org/dc/terms/"/>
    <ds:schemaRef ds:uri="http://purl.org/dc/elements/1.1/"/>
    <ds:schemaRef ds:uri="http://www.w3.org/XML/1998/namespace"/>
    <ds:schemaRef ds:uri="http://schemas.microsoft.com/office/2006/documentManagement/types"/>
    <ds:schemaRef ds:uri="http://schemas.microsoft.com/office/infopath/2007/PartnerControls"/>
    <ds:schemaRef ds:uri="http://schemas.openxmlformats.org/package/2006/metadata/core-propertie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1</vt:i4>
      </vt:variant>
    </vt:vector>
  </HeadingPairs>
  <TitlesOfParts>
    <vt:vector size="8" baseType="lpstr">
      <vt:lpstr>PAI - ODS</vt:lpstr>
      <vt:lpstr>PAI - PND 2022-2026</vt:lpstr>
      <vt:lpstr>Armonizacion PND 2022-2026</vt:lpstr>
      <vt:lpstr>Matriz operativa PGAR</vt:lpstr>
      <vt:lpstr>PAI - PGAR</vt:lpstr>
      <vt:lpstr>PAI - SENTENCIAS</vt:lpstr>
      <vt:lpstr>PAI-Programa Ambiental</vt:lpstr>
      <vt:lpstr>'PAI - ODS'!_Hlk94534885</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Javier Gustavo Jaramillo Cardona</dc:creator>
  <cp:lastModifiedBy>CARLOS JAIRO GAVIRIA</cp:lastModifiedBy>
  <dcterms:created xsi:type="dcterms:W3CDTF">2022-01-31T20:19:28Z</dcterms:created>
  <dcterms:modified xsi:type="dcterms:W3CDTF">2024-06-07T19:52:54Z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0x010100AFA1EF0A6984EB43B1A79B2A4BD2F0EC</vt:lpwstr>
  </property>
</Properties>
</file>