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900" yWindow="-165" windowWidth="12660" windowHeight="10950" tabRatio="601" activeTab="1"/>
  </bookViews>
  <sheets>
    <sheet name="INGRESOS 2009" sheetId="2" r:id="rId1"/>
    <sheet name="GASTOS 2009" sheetId="1" r:id="rId2"/>
  </sheets>
  <calcPr calcId="125725"/>
</workbook>
</file>

<file path=xl/calcChain.xml><?xml version="1.0" encoding="utf-8"?>
<calcChain xmlns="http://schemas.openxmlformats.org/spreadsheetml/2006/main">
  <c r="J124" i="1"/>
  <c r="K124" s="1"/>
  <c r="H82" i="2" l="1"/>
  <c r="H80"/>
  <c r="H79"/>
  <c r="H78"/>
  <c r="H77"/>
  <c r="H75"/>
  <c r="H74"/>
  <c r="H73"/>
  <c r="H72"/>
  <c r="H70"/>
  <c r="H69"/>
  <c r="H68"/>
  <c r="H67"/>
  <c r="H66"/>
  <c r="H65"/>
  <c r="H64"/>
  <c r="H63"/>
  <c r="H62"/>
  <c r="H61"/>
  <c r="H60"/>
  <c r="H59"/>
  <c r="H58"/>
  <c r="H54"/>
  <c r="H53"/>
  <c r="H51"/>
  <c r="H50"/>
  <c r="H49"/>
  <c r="H48"/>
  <c r="H47"/>
  <c r="H46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G118" i="1"/>
  <c r="G137" s="1"/>
  <c r="F41"/>
  <c r="E41"/>
  <c r="E40" s="1"/>
  <c r="E39" s="1"/>
  <c r="E7" s="1"/>
  <c r="E118" s="1"/>
  <c r="E137" s="1"/>
  <c r="D41"/>
  <c r="F40"/>
  <c r="F39" s="1"/>
  <c r="F7" s="1"/>
  <c r="F118" s="1"/>
  <c r="F137" s="1"/>
  <c r="D40"/>
  <c r="D39" s="1"/>
  <c r="D7" s="1"/>
  <c r="D118" s="1"/>
  <c r="D137" s="1"/>
  <c r="C39"/>
  <c r="G26"/>
  <c r="F26"/>
  <c r="E26"/>
  <c r="D26"/>
  <c r="C26"/>
  <c r="G16"/>
  <c r="F16"/>
  <c r="E16"/>
  <c r="D16"/>
  <c r="C16"/>
  <c r="F14"/>
  <c r="E14"/>
  <c r="D14"/>
  <c r="C14"/>
  <c r="F11"/>
  <c r="E11"/>
  <c r="D11"/>
  <c r="C11"/>
</calcChain>
</file>

<file path=xl/sharedStrings.xml><?xml version="1.0" encoding="utf-8"?>
<sst xmlns="http://schemas.openxmlformats.org/spreadsheetml/2006/main" count="433" uniqueCount="371">
  <si>
    <t>EJECUCION PRESUPUESTAL ACUMULADA</t>
  </si>
  <si>
    <t>VIGENCIA: 2009</t>
  </si>
  <si>
    <t>APROPIACION</t>
  </si>
  <si>
    <t>TOTAL GIROS</t>
  </si>
  <si>
    <t>%</t>
  </si>
  <si>
    <t xml:space="preserve">SALDO </t>
  </si>
  <si>
    <t xml:space="preserve">IDENTIFICACIÓN  PRESUPUESTAL </t>
  </si>
  <si>
    <t>CONCEPTO</t>
  </si>
  <si>
    <t>DEFINITIVA</t>
  </si>
  <si>
    <t>COMPROMETIDA</t>
  </si>
  <si>
    <t>OBLIGACIONES</t>
  </si>
  <si>
    <t>TESORALES</t>
  </si>
  <si>
    <t xml:space="preserve">COMPROMISO </t>
  </si>
  <si>
    <t>COMP</t>
  </si>
  <si>
    <t>GIRADO</t>
  </si>
  <si>
    <t>0900 - 1 -  -</t>
  </si>
  <si>
    <t>FUNCIONAMIENTO</t>
  </si>
  <si>
    <t>0900 - 1 - 1 -</t>
  </si>
  <si>
    <t>GASTOS DE PERSONAL</t>
  </si>
  <si>
    <t>0900 - 1 - 1 0 -</t>
  </si>
  <si>
    <t>-</t>
  </si>
  <si>
    <t>0900 - 1 - 1 0 1 -</t>
  </si>
  <si>
    <t>SERVICIOS PERSONALES ASOCIADOS A LA NOMINA</t>
  </si>
  <si>
    <t>0900 - 1 - 1 0 1 1 -</t>
  </si>
  <si>
    <t>SUELDOS DE PERSONAL DE NOMINA</t>
  </si>
  <si>
    <t>0900 - 1 - 1 0 1 1 1 - 10</t>
  </si>
  <si>
    <t>SUELDOS</t>
  </si>
  <si>
    <t>0900 - 1 - 1 0 1 1 1 - 20</t>
  </si>
  <si>
    <t>0900 - 1 - 1 0 1 4 -</t>
  </si>
  <si>
    <t>PRIMA TECNICA</t>
  </si>
  <si>
    <t>0900 - 1 - 1 0 1 4 2 - 10</t>
  </si>
  <si>
    <t>PRIMA TECNICA NO SALARIAL</t>
  </si>
  <si>
    <t>0900 - 1 - 1 0 1 5 -</t>
  </si>
  <si>
    <t>OTROS</t>
  </si>
  <si>
    <t>0900 - 1 - 1 0 1 5 2 - 10</t>
  </si>
  <si>
    <t>BONIFICACION POR SERVICIOS PRESTADOS</t>
  </si>
  <si>
    <t>0900 - 1 - 1 0 1 5 5 - 10</t>
  </si>
  <si>
    <t>BONIFICACION ESPECIAL DE RECREACION</t>
  </si>
  <si>
    <t>0900 - 1 - 1 0 1 5 12 - 10</t>
  </si>
  <si>
    <t>SUBSIDIO DE ALIMENTACION</t>
  </si>
  <si>
    <t>0900 - 1 - 1 0 1 5 13 - 10</t>
  </si>
  <si>
    <t>AUXILIO DE TRANSPORTE</t>
  </si>
  <si>
    <t>0900 - 1 - 1 0 1 5 14 - 10</t>
  </si>
  <si>
    <t>PRIMA DE SERVICIOS</t>
  </si>
  <si>
    <t>0900 - 1 - 1 0 1 5 14 - 20</t>
  </si>
  <si>
    <t>0900 - 1 - 1 0 1 5 15 - 10</t>
  </si>
  <si>
    <t>PRIMA DE VACACIONES</t>
  </si>
  <si>
    <t>0900 - 1 - 1 0 1 5 16 - 10</t>
  </si>
  <si>
    <t>PRIMA DE NAVIDAD</t>
  </si>
  <si>
    <t>0900 - 1 - 1 0 1 5 16 - 20</t>
  </si>
  <si>
    <t>0900 - 1 - 1 0 1 9 -</t>
  </si>
  <si>
    <t>HORAS EXTRAS, DIAS FESTIVOS E INDEMNIZACION POR VACACIONES</t>
  </si>
  <si>
    <t>0900 - 1 - 1 0 1 9 1 - 10</t>
  </si>
  <si>
    <t>HORAS EXTRAS</t>
  </si>
  <si>
    <t>0900 - 1 - 1 0 1 9 3 - 10</t>
  </si>
  <si>
    <t>INDEMNIZACION DE VACACIONES</t>
  </si>
  <si>
    <t>0900 - 1 - 1 0 2 -</t>
  </si>
  <si>
    <t>SERVICIOS PERSONALES INDIRECTOS</t>
  </si>
  <si>
    <t>0900 - 1 - 1 0 2 11 - 10</t>
  </si>
  <si>
    <t>GASTOS DE PERSONAL SUPERNUMERARIO</t>
  </si>
  <si>
    <t>0900 - 1 - 1 0 2 12 - 10</t>
  </si>
  <si>
    <t>HONORARIOS</t>
  </si>
  <si>
    <t>0900 - 1 - 1 0 2 14 - 10</t>
  </si>
  <si>
    <t>REMUNERACION SERVICIOS TECNICOS</t>
  </si>
  <si>
    <t>0900 - 1 - 1 0 5 -</t>
  </si>
  <si>
    <t>CONTRIBUCIONES INHERENTES A LA NOMINA SECTOR PRIVADO Y PUBLICO</t>
  </si>
  <si>
    <t>0900 - 1 - 1 0 5 1 - 10</t>
  </si>
  <si>
    <t>ADMINISTRADAS POR EL SECTOR PRIVADO</t>
  </si>
  <si>
    <t>0900 - 1 - 1 0 5 1 - 20</t>
  </si>
  <si>
    <t>0900 - 1 - 1 0 5 2 - 10</t>
  </si>
  <si>
    <t>ADMINISTRADAS POR EL SECTOR PUBLICO</t>
  </si>
  <si>
    <t>0900 - 1 - 1 0 5 6 - 10</t>
  </si>
  <si>
    <t>APORTES AL ICBF</t>
  </si>
  <si>
    <t>0900 - 1 - 1 0 5 7 - 10</t>
  </si>
  <si>
    <t>APORTES AL SENA</t>
  </si>
  <si>
    <t>0900 - 1 - 2 -</t>
  </si>
  <si>
    <t>GASTOS GENERALES</t>
  </si>
  <si>
    <t>0900 - 1 - 2 0 -</t>
  </si>
  <si>
    <t>0900 - 1 - 2 0 3 -</t>
  </si>
  <si>
    <t>IMPUESTOS Y MULTAS</t>
  </si>
  <si>
    <t>0900 - 1 - 2 0 3 50 - 10</t>
  </si>
  <si>
    <t>IMPUESTO PREDIAL</t>
  </si>
  <si>
    <t>0900 - 1 - 2 0 3 50 - 20</t>
  </si>
  <si>
    <t>0900 - 1 - 2 0 4 -</t>
  </si>
  <si>
    <t>ADQUISICION DE BIENES Y SERVICIOS</t>
  </si>
  <si>
    <t>0900 - 1 - 2 0 4 1 - 10</t>
  </si>
  <si>
    <t>COMPRA DE EQUIPO</t>
  </si>
  <si>
    <t>0900 - 1 - 2 0 4 1 - 20</t>
  </si>
  <si>
    <t>0900 - 1 - 2 0 4 2 - 10</t>
  </si>
  <si>
    <t>ENSERES Y EQUIPOS DE OFICINA</t>
  </si>
  <si>
    <t>0900 - 1 - 2 0 4 2 - 20</t>
  </si>
  <si>
    <t>0900 - 1 - 2 0 4 4 - 10</t>
  </si>
  <si>
    <t>MATERIALES Y SUMINISTROS</t>
  </si>
  <si>
    <t>0900 - 1 - 2 0 4 4 - 20</t>
  </si>
  <si>
    <t>0900 - 1 - 2 0 4 5 - 10</t>
  </si>
  <si>
    <t>MANTENIMIENTO</t>
  </si>
  <si>
    <t>0900 - 1 - 2 0 4 5 - 20</t>
  </si>
  <si>
    <t>0900 - 1 - 2 0 4 6 - 10</t>
  </si>
  <si>
    <t>COMUNICACIONES Y TRANSPORTES</t>
  </si>
  <si>
    <t>0900 - 1 - 2 0 4 6 - 20</t>
  </si>
  <si>
    <t>0900 - 1 - 2 0 4 7 - 10</t>
  </si>
  <si>
    <t>IMPRESOS Y PUBLICACIONES</t>
  </si>
  <si>
    <t>0900 - 1 - 2 0 4 7 - 20</t>
  </si>
  <si>
    <t>0900 - 1 - 2 0 4 8 - 10</t>
  </si>
  <si>
    <t>SERVICIOS PUBLICOS</t>
  </si>
  <si>
    <t>0900 - 1 - 2 0 4 8 - 20</t>
  </si>
  <si>
    <t>0900 - 1 - 2 0 4 9 - 10</t>
  </si>
  <si>
    <t>SEGUROS</t>
  </si>
  <si>
    <t>0900 - 1 - 2 0 4 9 - 20</t>
  </si>
  <si>
    <t>0900 - 1 - 2 0 4 11 - 20</t>
  </si>
  <si>
    <t>VIATICOS Y GASTOS DE VIAJE</t>
  </si>
  <si>
    <t>0900 - 1 - 2 0 4 13 - 10</t>
  </si>
  <si>
    <t>DEFENSA DE LA HACIENDA PUBLICA</t>
  </si>
  <si>
    <t>0900 - 1 - 2 0 4 13 - 20</t>
  </si>
  <si>
    <t>0900 - 1 - 2 0 4 14 - 10</t>
  </si>
  <si>
    <t>GASTOS JUDICIALES</t>
  </si>
  <si>
    <t>0900 - 1 - 2 0 4 14 - 20</t>
  </si>
  <si>
    <t>0900 - 1 - 2 0 4 21 - 10</t>
  </si>
  <si>
    <t>CAPACITACION, BIENESTAR Y ESTIMULOS</t>
  </si>
  <si>
    <t>0900 - 1 - 2 0 4 21 - 20</t>
  </si>
  <si>
    <t>0900 - 1 - 2 0 4 22 - 10</t>
  </si>
  <si>
    <t>GASTOS FINANCIEROS</t>
  </si>
  <si>
    <t>0900 - 1 - 3 -</t>
  </si>
  <si>
    <t>TRANSFERENCIAS CORRIENTES</t>
  </si>
  <si>
    <t>0900 - 1 - 3 2 -</t>
  </si>
  <si>
    <t>TRANSFERENCIAS DEL SECTOR PUBLICO</t>
  </si>
  <si>
    <t>0900 - 1 - 3 2 1 -</t>
  </si>
  <si>
    <t>ADMINISTRACION PUBLICA CENTRAL</t>
  </si>
  <si>
    <t>0900 - 1 - 3 2 1 1 - 10</t>
  </si>
  <si>
    <t>CUOTA DE AUDITAJE CONTRALORIA</t>
  </si>
  <si>
    <t>0900 - 1 - 3 2 1 1 - 20</t>
  </si>
  <si>
    <t>0900 - 1 - 3 5 -</t>
  </si>
  <si>
    <t>TRANSFERENCIAS DE PREVISION Y SEGURIDAD SOCIAL</t>
  </si>
  <si>
    <t>0900 - 1 - 3 5 1 -</t>
  </si>
  <si>
    <t>PENSIONES Y JUBILACIONES</t>
  </si>
  <si>
    <t>0900 - 1 - 3 5 1 1 - 10</t>
  </si>
  <si>
    <t>MESADAS PENSIONALES</t>
  </si>
  <si>
    <t>0900 - 1 - 3 6 -</t>
  </si>
  <si>
    <t>OTRAS TRANSFERENCIAS</t>
  </si>
  <si>
    <t>0900 - 1 - 3 6 1 - 20</t>
  </si>
  <si>
    <t>SENTENCIAS Y CONCILIACIONES</t>
  </si>
  <si>
    <t>0900 - 1 - 3 6 2 - 20</t>
  </si>
  <si>
    <t>CUOTA ASOCIATIVA ASOCARS</t>
  </si>
  <si>
    <t>0900 - 3 -  -</t>
  </si>
  <si>
    <t>INVERSION</t>
  </si>
  <si>
    <t>0900 - 3 - 320 -</t>
  </si>
  <si>
    <t>PROTECCION Y BIENESTAR SOCIAL DEL RECURSO HUMANO</t>
  </si>
  <si>
    <t>0900 - 3 - 320 900 -</t>
  </si>
  <si>
    <t>INTERSUBSECTORIAL MEDIO AMBIENTE</t>
  </si>
  <si>
    <t>0900 - 3 - 320 900 2 -</t>
  </si>
  <si>
    <t>GESTION INTEGRADA DEL RECURSO HIDRICO</t>
  </si>
  <si>
    <t>0900 - 3 - 320 900 2 2 - 20</t>
  </si>
  <si>
    <t>IMPLEMENTACION DEL PLAN DE ORDENAMIENTO  Y MANEJO DE LA CUENCA DEL RIO LA VIEJA</t>
  </si>
  <si>
    <t>0900 - 3 - 320 900 2 3 - 20</t>
  </si>
  <si>
    <t>ADMINISTRACION Y SOSTENIBILIDAD DEL RECURSO HIDRICO</t>
  </si>
  <si>
    <t>0900 - 3 - 320 900 2 4 - 20</t>
  </si>
  <si>
    <t>PROTECCION, REFORESTACION Y MANEJO SOSTENIBLE DE CUENCAS ABASTECEDORAS</t>
  </si>
  <si>
    <t>0900 - 3 - 320 900 2 5 - 20</t>
  </si>
  <si>
    <t>GESTION EN EL MEJORAMIENTO DE LA CALIDAD DEL AGUA</t>
  </si>
  <si>
    <t>0900 - 3 - 320 900 2 6 - 20</t>
  </si>
  <si>
    <t>APLICACION DE INSTRUMENTOS ECONOMICOS EN TASAS RETRIBUTIVAS Y POR USO DE AGUA</t>
  </si>
  <si>
    <t>0900 - 3 - 320 900 3 -</t>
  </si>
  <si>
    <t>PROMOCION DE PROCESOS PRODUCTIVOS COMPETITIVOS Y SOSTENIBLES</t>
  </si>
  <si>
    <t>0900 - 3 - 320 900 3 7 - 20</t>
  </si>
  <si>
    <t>APOYO A SECTORES PRODUCTIVOS AMIGABLES CON EL MEDIO AMBIENTE</t>
  </si>
  <si>
    <t>0900 - 3 - 320 900 3 8 - 20</t>
  </si>
  <si>
    <t>APOYO EN EL MEJORAMIENTO AMBIENTAL DE PROCESOS PRODUCTIVOS AGRICOLAS, PECUARIOS Y FORESTALES</t>
  </si>
  <si>
    <t>0900 - 3 - 320 902 -</t>
  </si>
  <si>
    <t>MANEJO</t>
  </si>
  <si>
    <t>0900 - 3 - 320 902 4 -</t>
  </si>
  <si>
    <t>CONOCIMIENTO, CONSERVACION Y USO DE LOS RECURSOS NATURALES</t>
  </si>
  <si>
    <t>0900 - 3 - 320 902 4 9 - 20</t>
  </si>
  <si>
    <t>PROTECCION DE ECOSISTEMAS Y FORTALECIMIENTO DEL SISTEMA DE AREAS PROTEGIDAS</t>
  </si>
  <si>
    <t>0900 - 3 - 320 902 4 10 - 20</t>
  </si>
  <si>
    <t>CONOCIMIENTO Y CONSERVACION DE LA BIODIVERSIDAD</t>
  </si>
  <si>
    <t>0900 - 3 - 320 902 4 11 - 20</t>
  </si>
  <si>
    <t>ADMINISTRACION Y EJECUCION DEL PLAN DE MANEJO DEL DISTRITO DE MANEJO INTEGRADO DMI</t>
  </si>
  <si>
    <t>0900 - 3 - 320 902 4 12 - 20</t>
  </si>
  <si>
    <t>INVESTIGACION, TRANSFERENCIA Y FOMENTO DE LA GUADUA Y ESPECIES ASOCIADAS</t>
  </si>
  <si>
    <t>0900 - 3 - 320 902 5 -</t>
  </si>
  <si>
    <t>PREVENCION Y CONTROL DE LA DEGRADACION AMBIENTAL</t>
  </si>
  <si>
    <t>0900 - 3 - 320 902 5 13 - 20</t>
  </si>
  <si>
    <t>RECUPERACION Y CONSERVACION DE AREAS VERDES Y CORREDORES URBANOS</t>
  </si>
  <si>
    <t>0900 - 3 - 320 902 5 14 - 20</t>
  </si>
  <si>
    <t>GESTION Y APOYO TECNICO EN LA IMPLEMENTACION DE LOS PLANES INTEGRALES DE RESIDUOS SOLIDOS</t>
  </si>
  <si>
    <t>0900 - 3 - 320 902 5 15 - 20</t>
  </si>
  <si>
    <t>CONTROL, SEGUIMIENTO Y MONITOREO DE LA CALIDAD DEL AIRE Y RUIDO</t>
  </si>
  <si>
    <t>0900 - 3 - 320 902 5 16 - 20</t>
  </si>
  <si>
    <t>CONTROL, SEGUIMIENTO Y EVALUACION DE LOS RECURSOS NATURALES Y EL MEDIO AMBIENTE</t>
  </si>
  <si>
    <t>0900 - 3 - 320 902 5 17 - 20</t>
  </si>
  <si>
    <t>APOYO EN LA PREVENCION Y MITIGACION DE RIESGOS NATURALES Y ANTROPICOS</t>
  </si>
  <si>
    <t>0900 - 3 - 440 -</t>
  </si>
  <si>
    <t>ACTUALIZACION DE LA INFORMACION PARA PROCESAMIENTO</t>
  </si>
  <si>
    <t>0900 - 3 - 440 900 -</t>
  </si>
  <si>
    <t>0900 - 3 - 440 900 1 -</t>
  </si>
  <si>
    <t>PLANIFICACION AMBIENTAL EN LA GESTION TERRITORIAL</t>
  </si>
  <si>
    <t>0900 - 3 - 440 900 1 1 - 20</t>
  </si>
  <si>
    <t>FORMULACION DE INSTRUMENTOS DE PLANIFICACION AMBIENTAL</t>
  </si>
  <si>
    <t>0900 - 3 - 520 -</t>
  </si>
  <si>
    <t>ADMINISTRACION, CONTROL Y ORGANIZACION INSTITUCIONAL</t>
  </si>
  <si>
    <t>0900 - 3 - 520 900 -</t>
  </si>
  <si>
    <t>0900 - 3 - 520 900 6 -</t>
  </si>
  <si>
    <t>FORTALECIMIENTO DEL SINA PARA LA GOBERNABILIDAD AMBIENTAL</t>
  </si>
  <si>
    <t>0900 - 3 - 520 900 6 18 - 20</t>
  </si>
  <si>
    <t>FORMULACION, AJUSTE, SEGUIMIENTO Y EVALUACION DE INSTRUMENTOS DE PLANIFICACION AMBIENTAL</t>
  </si>
  <si>
    <t>0900 - 3 - 520 900 6 19 - 20</t>
  </si>
  <si>
    <t>ASESORIA Y FORTALECIMIENTO DE LA PLANIFICACION AMBIENTAL TERRITORIAL</t>
  </si>
  <si>
    <t>0900 - 3 - 520 900 6 20 - 20</t>
  </si>
  <si>
    <t>DESARROLLO Y APLICACION DEL SISTEMA DE INFORMACION Y DOCUMENTACION AMBIENTAL</t>
  </si>
  <si>
    <t>0900 - 3 - 520 900 6 21 - 20</t>
  </si>
  <si>
    <t>CULTURA AMBIENTAL Y DIFUSION A LA COMUNIDAD</t>
  </si>
  <si>
    <t>0900 - 3 - 520 900 6 22 - 20</t>
  </si>
  <si>
    <t>FORTALECIMIENTO ADMINISTRATIVO Y TECNOLOGICO</t>
  </si>
  <si>
    <t>0900 - 3 - 520 900 6 23 - 20</t>
  </si>
  <si>
    <t>FORTALECIMIENTO FINANCIERO Y JURIDICO</t>
  </si>
  <si>
    <t>0900 - 3 - 520 900 6 920 - 20</t>
  </si>
  <si>
    <t>VIGENCIAS EXPIRADAS - DESARROLLO Y APLICACION DEL SISTEMA DE INFORMACION Y DOCUMENTACION AMBIENTAL</t>
  </si>
  <si>
    <t>Total Unidad</t>
  </si>
  <si>
    <t>0901 - 3 -  -</t>
  </si>
  <si>
    <t>0901 - 3 - 320 -</t>
  </si>
  <si>
    <t>0901 - 3 - 320 900 -</t>
  </si>
  <si>
    <t>0901 - 3 - 320 900 2 -</t>
  </si>
  <si>
    <t>0901 - 3 - 320 900 2 2 - 21</t>
  </si>
  <si>
    <t>0901 - 3 - 320 900 2 4 - 21</t>
  </si>
  <si>
    <t>0901 - 3 - 320 900 3 -</t>
  </si>
  <si>
    <t>0901 - 3 - 320 900 3 8 - 21</t>
  </si>
  <si>
    <t>0901 - 3 - 320 902 -</t>
  </si>
  <si>
    <t>0901 - 3 - 320 902 4 -</t>
  </si>
  <si>
    <t>0901 - 3 - 320 902 4 12 - 21</t>
  </si>
  <si>
    <t>0901 - 3 - 320 902 5 -</t>
  </si>
  <si>
    <t>0901 - 3 - 320 902 5 14 - 21</t>
  </si>
  <si>
    <t>0901 - 3 - 520 -</t>
  </si>
  <si>
    <t>0901 - 3 - 520 900 -</t>
  </si>
  <si>
    <t>0901 - 3 - 520 900 6 -</t>
  </si>
  <si>
    <t>0901 - 3 - 520 900 6 21 - 21</t>
  </si>
  <si>
    <t>TOTAL GENERAL</t>
  </si>
  <si>
    <t>NUBIA ZAPATA VARGAS</t>
  </si>
  <si>
    <t>AMANDA TANGARIFE CORREA</t>
  </si>
  <si>
    <t>Subdirectora Operativa, Administrativa y Financiera</t>
  </si>
  <si>
    <t>Profesional Presupuesto</t>
  </si>
  <si>
    <t>CORPORACION AUTONOMA REGIONAL DEL QUINDIO - CRQ</t>
  </si>
  <si>
    <t>INFORME MENSUAL DE EJECUCION  DE INGRESOS</t>
  </si>
  <si>
    <t>Hoja No.1</t>
  </si>
  <si>
    <t>Desde:  01/01/2009   Hasta:  31/12/2009</t>
  </si>
  <si>
    <t>Vigencia Fiscal:  2009</t>
  </si>
  <si>
    <t>Unidad Ejecutora:  0900 - CORPORACION AUTONOMA REGIONAL DEL QUINDIO</t>
  </si>
  <si>
    <t>MODIFICACIONES</t>
  </si>
  <si>
    <t xml:space="preserve">IDENTIFICACION  </t>
  </si>
  <si>
    <t xml:space="preserve">DESCRIPCION </t>
  </si>
  <si>
    <t xml:space="preserve">PRESUPUESTO </t>
  </si>
  <si>
    <t xml:space="preserve">RECAUDO </t>
  </si>
  <si>
    <t xml:space="preserve">PRESUPUESTAL </t>
  </si>
  <si>
    <t xml:space="preserve">INICIAL </t>
  </si>
  <si>
    <t>Adiciones</t>
  </si>
  <si>
    <t>Reducciones</t>
  </si>
  <si>
    <t xml:space="preserve">DEFINITIVO </t>
  </si>
  <si>
    <t xml:space="preserve">ACUMULADO </t>
  </si>
  <si>
    <t>0900 - 30 -</t>
  </si>
  <si>
    <t>RECURSOS ADMINSTRADOS POR LA ENTIDAD</t>
  </si>
  <si>
    <t>0900 - 3010 -</t>
  </si>
  <si>
    <t>INGRESOS CORRIENTES</t>
  </si>
  <si>
    <t>0900 - 301010 -</t>
  </si>
  <si>
    <t>TRIBUTARIOS</t>
  </si>
  <si>
    <t>0900 - 30101001 - 20</t>
  </si>
  <si>
    <t>IMPUESTOS (PORCENTAJE AMBIENTAL)</t>
  </si>
  <si>
    <t>0900 - 301020 -</t>
  </si>
  <si>
    <t>NO TRIBUTARIOS</t>
  </si>
  <si>
    <t>0900 - 30102001 -</t>
  </si>
  <si>
    <t>VENTAS DE BIENES Y SERVICIOS</t>
  </si>
  <si>
    <t>0900 - 3010200101 - 20</t>
  </si>
  <si>
    <t>INGRESOS CENTRO DE LA GUADUA</t>
  </si>
  <si>
    <t>0900 - 3010200102 - 20</t>
  </si>
  <si>
    <t>CHUSQUINES DE GUADUA</t>
  </si>
  <si>
    <t>0900 - 3010200103 - 20</t>
  </si>
  <si>
    <t>CARTILLAS, MAPAS Y LIBROS</t>
  </si>
  <si>
    <t>0900 - 3010200104 - 20</t>
  </si>
  <si>
    <t>ANALISIS FISICO-QUIMICOS</t>
  </si>
  <si>
    <t>0900 - 3010200105 - 20</t>
  </si>
  <si>
    <t>VISITAS TECNICAS</t>
  </si>
  <si>
    <t>0900 - 3010200107 - 20</t>
  </si>
  <si>
    <t>PLANTULAS Y ARBOLES</t>
  </si>
  <si>
    <t>0900 - 3010200108 - 20</t>
  </si>
  <si>
    <t>SALVOCONDUCTOS</t>
  </si>
  <si>
    <t>0900 - 3010200109 - 20</t>
  </si>
  <si>
    <t>PERMISOS DE APROVECHAMIENTO FORESTAL</t>
  </si>
  <si>
    <t>0900 - 3010200112 - 20</t>
  </si>
  <si>
    <t>INFORMACION METEREOLOGICA Y LIMNIGRAFICA</t>
  </si>
  <si>
    <t>0900 - 3010200114 - 20</t>
  </si>
  <si>
    <t>LICENCIAS AMBIENTALES</t>
  </si>
  <si>
    <t>0900 - 3010200116 - 20</t>
  </si>
  <si>
    <t>PAQUETES AMBIENTALES</t>
  </si>
  <si>
    <t>0900 - 3010200117 - 20</t>
  </si>
  <si>
    <t>CERTIFICACIONES</t>
  </si>
  <si>
    <t>0900 - 3010200118 - 20</t>
  </si>
  <si>
    <t>PUBLICACIONES BOLETIN AMBIENTAL</t>
  </si>
  <si>
    <t>0900 - 3010200119 - 20</t>
  </si>
  <si>
    <t>VENTA DE MADERA</t>
  </si>
  <si>
    <t>0900 - 3010200120 - 20</t>
  </si>
  <si>
    <t>RECURSOS PISCICOLAS</t>
  </si>
  <si>
    <t>0900 - 30102008 -</t>
  </si>
  <si>
    <t>OTROS INGRESOS</t>
  </si>
  <si>
    <t>0900 - 3010200801 - 20</t>
  </si>
  <si>
    <t>TASAS RETRIBUTIVAS</t>
  </si>
  <si>
    <t>0900 - 3010200802 - 20</t>
  </si>
  <si>
    <t>TASAS DE CONCESION DE AGUA</t>
  </si>
  <si>
    <t>0900 - 3010200803 - 20</t>
  </si>
  <si>
    <t>MULTAS</t>
  </si>
  <si>
    <t>0900 - 3010200804 - 20</t>
  </si>
  <si>
    <t>0900 - 3020 -</t>
  </si>
  <si>
    <t>RECURSOS DE CAPITAL</t>
  </si>
  <si>
    <t>0900 - 302004 - 20</t>
  </si>
  <si>
    <t>DONACIONES</t>
  </si>
  <si>
    <t>0900 - 302030 - 20</t>
  </si>
  <si>
    <t>RENDIMIENTOS EN INVERSIONES FINANCIERAS</t>
  </si>
  <si>
    <t>0900 - 302050 -</t>
  </si>
  <si>
    <t>RECURSOS DEL BALANCE</t>
  </si>
  <si>
    <t>0900 - 30205002 -</t>
  </si>
  <si>
    <t>EXCEDENTES FINANCIEROS</t>
  </si>
  <si>
    <t>0900 - 3020500201 - 20</t>
  </si>
  <si>
    <t>RECURSOS PROPIOS</t>
  </si>
  <si>
    <t>0900 - 3020500202 - 20</t>
  </si>
  <si>
    <t>0900 - 30205004 -</t>
  </si>
  <si>
    <t>RECUPERACION DE CARTERA VENCIDA</t>
  </si>
  <si>
    <t>0900 - 3020500401 - 20</t>
  </si>
  <si>
    <t>SOBRETASA AMBIENTAL</t>
  </si>
  <si>
    <t>0900 - 3020500402 - 20</t>
  </si>
  <si>
    <t>0900 - 3020500403 - 20</t>
  </si>
  <si>
    <t>TASAS DE CONCESION DE AGUAS</t>
  </si>
  <si>
    <t>0900 - 3020500404 - 20</t>
  </si>
  <si>
    <t>0900 - 3020500405 - 20</t>
  </si>
  <si>
    <t>0900 - 3020500406 - 20</t>
  </si>
  <si>
    <t>0900 - 40 -</t>
  </si>
  <si>
    <t>APORTES DE LA NACION</t>
  </si>
  <si>
    <t>0900 - 4010 -</t>
  </si>
  <si>
    <t>0900 - 401001 - 10</t>
  </si>
  <si>
    <t>SERVICIOS PERSONALES</t>
  </si>
  <si>
    <t>0900 - 401002 - 10</t>
  </si>
  <si>
    <t>0900 - 401003 - 10</t>
  </si>
  <si>
    <t>TRANSFERENCIAS</t>
  </si>
  <si>
    <t xml:space="preserve">Total Unidad </t>
  </si>
  <si>
    <t>0901 - 30 -</t>
  </si>
  <si>
    <t>RECURSOS ADMINSTRADOS POR LA ENTIDAD DE OTRAS ENTIDADES</t>
  </si>
  <si>
    <t>0901 - 3010 -</t>
  </si>
  <si>
    <t>0901 - 301020 -</t>
  </si>
  <si>
    <t>0901 - 30102003 -</t>
  </si>
  <si>
    <t>APORTES DE OTRAS ENTIDADES</t>
  </si>
  <si>
    <t>0901 - 3010200311 - 21</t>
  </si>
  <si>
    <t>APORTES ACCION SOCIAL CONVENIO 211 MAIZ Y FRIJOL</t>
  </si>
  <si>
    <t>0901 - 3010200312 - 21</t>
  </si>
  <si>
    <t>APORTES ACCION SOCIAL CONVENIO 052</t>
  </si>
  <si>
    <t>0901 - 3010200314 - 21</t>
  </si>
  <si>
    <t>FONAM - PROYECTO REFORESTACION</t>
  </si>
  <si>
    <t>0901 - 3010200315 - 21</t>
  </si>
  <si>
    <t>APORTES ACCION SOCIAL</t>
  </si>
  <si>
    <t>0901 - 3010200316 - 21</t>
  </si>
  <si>
    <t>APORTES CVC CARDER ORDENACION RIO LA VIEJA</t>
  </si>
  <si>
    <t>0901 - 3010200317 - 21</t>
  </si>
  <si>
    <t>CARDER - BOSQUES FLEGT CONGRESO DE LA GUADUA</t>
  </si>
  <si>
    <t>0901 - 3010200318 - 21</t>
  </si>
  <si>
    <t>MUNICIPIO DE ARMENIA- CONVENIO ESTADIO SAN JOSE</t>
  </si>
  <si>
    <t>0901 - 3010200319 - 21</t>
  </si>
  <si>
    <t>GOBERNACION DEL QUINDIO - CONGRESO DE LA GUADUA</t>
  </si>
  <si>
    <t>0901 - 3010200320 - 21</t>
  </si>
  <si>
    <t>FONAM - PROYECTOS RESIDUOS SOLIDOS</t>
  </si>
  <si>
    <t>0901 - 3010200321 - 21</t>
  </si>
  <si>
    <t>FONDO NACIONAL DEL AHORRO - CONGRESO DE GUADUA</t>
  </si>
  <si>
    <t>0901 - 3010200322 - 21</t>
  </si>
  <si>
    <t>UNICEF - RESIDUOS SOLIDOS</t>
  </si>
  <si>
    <t>0901 - 3010200323 - 21</t>
  </si>
  <si>
    <t>CENTRAL MAYORISTA-CONVENIO DE COOPERACION 080</t>
  </si>
  <si>
    <t xml:space="preserve">Total Entidad </t>
  </si>
</sst>
</file>

<file path=xl/styles.xml><?xml version="1.0" encoding="utf-8"?>
<styleSheet xmlns="http://schemas.openxmlformats.org/spreadsheetml/2006/main">
  <numFmts count="1">
    <numFmt numFmtId="164" formatCode="#,##0.00_);\-#,##0.00"/>
  </numFmts>
  <fonts count="17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0.8"/>
      <color indexed="8"/>
      <name val="Courier New"/>
      <family val="3"/>
    </font>
    <font>
      <sz val="9"/>
      <color indexed="8"/>
      <name val="Times New Roman"/>
      <family val="1"/>
    </font>
    <font>
      <sz val="12"/>
      <color indexed="8"/>
      <name val="Courier New"/>
      <family val="3"/>
    </font>
    <font>
      <sz val="10.8"/>
      <color indexed="8"/>
      <name val="Courier New"/>
      <family val="3"/>
    </font>
    <font>
      <sz val="7.2"/>
      <color indexed="8"/>
      <name val="Times New Roman"/>
      <family val="1"/>
    </font>
    <font>
      <b/>
      <sz val="7.2"/>
      <color indexed="8"/>
      <name val="Times New Roman"/>
      <family val="1"/>
    </font>
    <font>
      <b/>
      <sz val="6.95"/>
      <color indexed="8"/>
      <name val="Times New Roman"/>
      <family val="1"/>
    </font>
    <font>
      <sz val="6.95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8.0500000000000007"/>
      <color indexed="8"/>
      <name val="Times New Roman"/>
      <family val="1"/>
    </font>
    <font>
      <b/>
      <sz val="10"/>
      <color indexed="8"/>
      <name val="MS Sans Serif"/>
      <family val="2"/>
    </font>
    <font>
      <b/>
      <sz val="14.05"/>
      <color indexed="8"/>
      <name val="Times New Roman"/>
      <family val="1"/>
    </font>
    <font>
      <b/>
      <sz val="10.8"/>
      <color indexed="8"/>
      <name val="Times New Roman"/>
      <family val="1"/>
    </font>
    <font>
      <sz val="8.0500000000000007"/>
      <color indexed="8"/>
      <name val="Times New Roman"/>
      <family val="1"/>
    </font>
    <font>
      <b/>
      <sz val="8.15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3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0" fontId="0" fillId="0" borderId="0" xfId="0" applyNumberFormat="1" applyFill="1" applyBorder="1" applyAlignment="1" applyProtection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164" fontId="11" fillId="0" borderId="0" xfId="0" applyNumberFormat="1" applyFont="1" applyAlignment="1">
      <alignment horizontal="right" vertical="center"/>
    </xf>
    <xf numFmtId="0" fontId="12" fillId="0" borderId="0" xfId="0" applyNumberFormat="1" applyFont="1" applyFill="1" applyBorder="1" applyAlignment="1" applyProtection="1"/>
    <xf numFmtId="0" fontId="13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0" fillId="3" borderId="0" xfId="0" applyNumberFormat="1" applyFill="1" applyBorder="1" applyAlignment="1" applyProtection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9" fontId="11" fillId="0" borderId="0" xfId="1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justify" vertical="center"/>
    </xf>
    <xf numFmtId="164" fontId="15" fillId="0" borderId="0" xfId="0" applyNumberFormat="1" applyFont="1" applyAlignment="1">
      <alignment horizontal="right" vertical="center"/>
    </xf>
    <xf numFmtId="9" fontId="15" fillId="0" borderId="0" xfId="1" applyFont="1" applyAlignment="1">
      <alignment horizontal="right" vertical="center"/>
    </xf>
    <xf numFmtId="0" fontId="0" fillId="0" borderId="0" xfId="0" applyNumberFormat="1" applyFill="1" applyBorder="1" applyAlignment="1" applyProtection="1">
      <alignment horizontal="justify" vertical="center"/>
    </xf>
    <xf numFmtId="0" fontId="10" fillId="0" borderId="0" xfId="0" applyFont="1" applyAlignment="1">
      <alignment horizontal="right" vertical="center"/>
    </xf>
    <xf numFmtId="0" fontId="10" fillId="3" borderId="0" xfId="0" applyFont="1" applyFill="1" applyAlignment="1">
      <alignment horizontal="left" vertical="center"/>
    </xf>
    <xf numFmtId="164" fontId="11" fillId="3" borderId="0" xfId="0" applyNumberFormat="1" applyFont="1" applyFill="1" applyAlignment="1">
      <alignment horizontal="right" vertical="center"/>
    </xf>
    <xf numFmtId="0" fontId="0" fillId="0" borderId="0" xfId="0" applyNumberFormat="1" applyFill="1" applyBorder="1" applyAlignment="1" applyProtection="1">
      <alignment horizontal="justify"/>
    </xf>
    <xf numFmtId="0" fontId="7" fillId="0" borderId="0" xfId="0" applyFont="1" applyAlignment="1">
      <alignment horizontal="justify"/>
    </xf>
    <xf numFmtId="0" fontId="8" fillId="0" borderId="0" xfId="0" applyFont="1" applyAlignment="1">
      <alignment horizontal="justify"/>
    </xf>
    <xf numFmtId="0" fontId="9" fillId="0" borderId="0" xfId="0" applyFont="1" applyAlignment="1">
      <alignment horizontal="justify"/>
    </xf>
    <xf numFmtId="0" fontId="10" fillId="0" borderId="0" xfId="0" applyFont="1" applyAlignment="1">
      <alignment horizontal="justify"/>
    </xf>
    <xf numFmtId="0" fontId="12" fillId="0" borderId="0" xfId="0" applyNumberFormat="1" applyFont="1" applyFill="1" applyBorder="1" applyAlignment="1" applyProtection="1">
      <alignment horizontal="justify"/>
    </xf>
    <xf numFmtId="4" fontId="12" fillId="0" borderId="0" xfId="0" applyNumberFormat="1" applyFont="1" applyFill="1" applyBorder="1" applyAlignment="1" applyProtection="1"/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horizontal="justify" vertical="center"/>
    </xf>
    <xf numFmtId="164" fontId="15" fillId="4" borderId="0" xfId="0" applyNumberFormat="1" applyFont="1" applyFill="1" applyAlignment="1">
      <alignment horizontal="right" vertical="center"/>
    </xf>
    <xf numFmtId="9" fontId="15" fillId="4" borderId="0" xfId="1" applyFont="1" applyFill="1" applyAlignment="1">
      <alignment horizontal="right" vertical="center"/>
    </xf>
    <xf numFmtId="0" fontId="0" fillId="4" borderId="0" xfId="0" applyNumberFormat="1" applyFill="1" applyBorder="1" applyAlignment="1" applyProtection="1"/>
    <xf numFmtId="4" fontId="0" fillId="4" borderId="0" xfId="0" applyNumberFormat="1" applyFill="1" applyBorder="1" applyAlignment="1" applyProtection="1"/>
    <xf numFmtId="0" fontId="9" fillId="4" borderId="0" xfId="0" applyFont="1" applyFill="1" applyAlignment="1">
      <alignment vertical="center"/>
    </xf>
    <xf numFmtId="0" fontId="9" fillId="4" borderId="0" xfId="0" applyFont="1" applyFill="1" applyAlignment="1">
      <alignment horizontal="justify"/>
    </xf>
    <xf numFmtId="164" fontId="9" fillId="4" borderId="0" xfId="0" applyNumberFormat="1" applyFont="1" applyFill="1" applyAlignment="1">
      <alignment horizontal="right" vertical="center"/>
    </xf>
    <xf numFmtId="164" fontId="0" fillId="4" borderId="0" xfId="0" applyNumberFormat="1" applyFill="1" applyBorder="1" applyAlignment="1" applyProtection="1"/>
    <xf numFmtId="0" fontId="8" fillId="4" borderId="0" xfId="0" applyFont="1" applyFill="1" applyAlignment="1">
      <alignment vertical="center"/>
    </xf>
    <xf numFmtId="0" fontId="8" fillId="4" borderId="0" xfId="0" applyFont="1" applyFill="1" applyAlignment="1">
      <alignment horizontal="justify"/>
    </xf>
    <xf numFmtId="164" fontId="8" fillId="4" borderId="0" xfId="0" applyNumberFormat="1" applyFont="1" applyFill="1" applyAlignment="1">
      <alignment horizontal="right" vertical="center"/>
    </xf>
    <xf numFmtId="0" fontId="0" fillId="4" borderId="0" xfId="0" applyNumberFormat="1" applyFill="1" applyBorder="1" applyAlignment="1" applyProtection="1">
      <alignment horizontal="justify"/>
    </xf>
    <xf numFmtId="0" fontId="10" fillId="4" borderId="0" xfId="0" applyFont="1" applyFill="1" applyAlignment="1">
      <alignment horizontal="justify"/>
    </xf>
    <xf numFmtId="164" fontId="11" fillId="4" borderId="0" xfId="0" applyNumberFormat="1" applyFont="1" applyFill="1" applyAlignment="1">
      <alignment horizontal="right" vertical="center"/>
    </xf>
  </cellXfs>
  <cellStyles count="3">
    <cellStyle name="Normal" xfId="0" builtinId="0"/>
    <cellStyle name="Normal 2" xfId="2"/>
    <cellStyle name="Porcentu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87"/>
  <sheetViews>
    <sheetView topLeftCell="A10" zoomScaleNormal="100" workbookViewId="0">
      <pane xSplit="2" ySplit="8" topLeftCell="C51" activePane="bottomRight" state="frozen"/>
      <selection activeCell="A10" sqref="A10"/>
      <selection pane="topRight" activeCell="C10" sqref="C10"/>
      <selection pane="bottomLeft" activeCell="A18" sqref="A18"/>
      <selection pane="bottomRight" activeCell="F67" sqref="F67"/>
    </sheetView>
  </sheetViews>
  <sheetFormatPr baseColWidth="10" defaultRowHeight="12.75"/>
  <cols>
    <col min="1" max="1" width="18.5703125" style="1" customWidth="1"/>
    <col min="2" max="2" width="41.28515625" style="1" customWidth="1"/>
    <col min="3" max="3" width="15.85546875" style="1" hidden="1" customWidth="1"/>
    <col min="4" max="4" width="16.7109375" style="1" hidden="1" customWidth="1"/>
    <col min="5" max="5" width="10.28515625" style="1" hidden="1" customWidth="1"/>
    <col min="6" max="7" width="16.7109375" style="1" customWidth="1"/>
    <col min="8" max="8" width="7.85546875" style="1" customWidth="1"/>
    <col min="9" max="9" width="11.42578125" style="1"/>
    <col min="10" max="10" width="19" style="1" customWidth="1"/>
    <col min="11" max="16384" width="11.42578125" style="1"/>
  </cols>
  <sheetData>
    <row r="2" spans="1:11" ht="18.75">
      <c r="E2" s="15" t="s">
        <v>240</v>
      </c>
    </row>
    <row r="4" spans="1:11" ht="13.5">
      <c r="A4" s="38" t="s">
        <v>241</v>
      </c>
      <c r="B4" s="38"/>
      <c r="C4" s="38"/>
      <c r="D4" s="38"/>
      <c r="E4" s="38"/>
      <c r="F4" s="38"/>
      <c r="G4" s="38"/>
      <c r="H4" s="38"/>
    </row>
    <row r="7" spans="1:11">
      <c r="G7" s="16" t="s">
        <v>242</v>
      </c>
      <c r="K7" s="16"/>
    </row>
    <row r="9" spans="1:11">
      <c r="G9" s="16" t="s">
        <v>243</v>
      </c>
      <c r="K9" s="16"/>
    </row>
    <row r="11" spans="1:11">
      <c r="G11" s="16" t="s">
        <v>244</v>
      </c>
      <c r="K11" s="16"/>
    </row>
    <row r="13" spans="1:11">
      <c r="A13" s="12" t="s">
        <v>245</v>
      </c>
    </row>
    <row r="14" spans="1:11">
      <c r="E14" s="6" t="s">
        <v>246</v>
      </c>
    </row>
    <row r="15" spans="1:11">
      <c r="A15" s="17" t="s">
        <v>247</v>
      </c>
      <c r="B15" s="17" t="s">
        <v>248</v>
      </c>
      <c r="C15" s="17" t="s">
        <v>249</v>
      </c>
      <c r="D15" s="18"/>
      <c r="E15" s="18"/>
      <c r="F15" s="17" t="s">
        <v>249</v>
      </c>
      <c r="G15" s="17" t="s">
        <v>250</v>
      </c>
      <c r="H15" s="17" t="s">
        <v>4</v>
      </c>
    </row>
    <row r="16" spans="1:11">
      <c r="A16" s="17" t="s">
        <v>251</v>
      </c>
      <c r="B16" s="18"/>
      <c r="C16" s="17" t="s">
        <v>252</v>
      </c>
      <c r="D16" s="17" t="s">
        <v>253</v>
      </c>
      <c r="E16" s="17" t="s">
        <v>254</v>
      </c>
      <c r="F16" s="17" t="s">
        <v>255</v>
      </c>
      <c r="G16" s="17" t="s">
        <v>256</v>
      </c>
      <c r="H16" s="18"/>
    </row>
    <row r="18" spans="1:8">
      <c r="A18" s="19" t="s">
        <v>257</v>
      </c>
      <c r="B18" s="20" t="s">
        <v>258</v>
      </c>
      <c r="C18" s="13">
        <v>8881259595</v>
      </c>
      <c r="D18" s="13">
        <v>1955503866</v>
      </c>
      <c r="E18" s="13">
        <v>0</v>
      </c>
      <c r="F18" s="13">
        <v>10836763461</v>
      </c>
      <c r="G18" s="13">
        <v>11530035173.18</v>
      </c>
      <c r="H18" s="21">
        <f>+G18/F18</f>
        <v>1.0639740559692927</v>
      </c>
    </row>
    <row r="19" spans="1:8">
      <c r="A19" s="22" t="s">
        <v>259</v>
      </c>
      <c r="B19" s="23" t="s">
        <v>260</v>
      </c>
      <c r="C19" s="24">
        <v>8166744061</v>
      </c>
      <c r="D19" s="24">
        <v>0</v>
      </c>
      <c r="E19" s="24">
        <v>0</v>
      </c>
      <c r="F19" s="24">
        <v>8166744061</v>
      </c>
      <c r="G19" s="24">
        <v>8609929643.1800003</v>
      </c>
      <c r="H19" s="25">
        <f t="shared" ref="H19:H82" si="0">+G19/F19</f>
        <v>1.0542671080261248</v>
      </c>
    </row>
    <row r="20" spans="1:8">
      <c r="A20" s="22" t="s">
        <v>261</v>
      </c>
      <c r="B20" s="23" t="s">
        <v>262</v>
      </c>
      <c r="C20" s="24">
        <v>6160432679</v>
      </c>
      <c r="D20" s="24">
        <v>0</v>
      </c>
      <c r="E20" s="24">
        <v>0</v>
      </c>
      <c r="F20" s="24">
        <v>6160432679</v>
      </c>
      <c r="G20" s="24">
        <v>5979381491.0900002</v>
      </c>
      <c r="H20" s="25">
        <f t="shared" si="0"/>
        <v>0.97061063770290412</v>
      </c>
    </row>
    <row r="21" spans="1:8">
      <c r="A21" s="22" t="s">
        <v>263</v>
      </c>
      <c r="B21" s="23" t="s">
        <v>264</v>
      </c>
      <c r="C21" s="24">
        <v>6160432679</v>
      </c>
      <c r="D21" s="24">
        <v>0</v>
      </c>
      <c r="E21" s="24">
        <v>0</v>
      </c>
      <c r="F21" s="24">
        <v>6160432679</v>
      </c>
      <c r="G21" s="24">
        <v>5979381491.0900002</v>
      </c>
      <c r="H21" s="25">
        <f t="shared" si="0"/>
        <v>0.97061063770290412</v>
      </c>
    </row>
    <row r="22" spans="1:8">
      <c r="A22" s="22" t="s">
        <v>265</v>
      </c>
      <c r="B22" s="23" t="s">
        <v>266</v>
      </c>
      <c r="C22" s="24">
        <v>2006311382</v>
      </c>
      <c r="D22" s="24">
        <v>0</v>
      </c>
      <c r="E22" s="24">
        <v>0</v>
      </c>
      <c r="F22" s="24">
        <v>2006311382</v>
      </c>
      <c r="G22" s="24">
        <v>2630548152.0900002</v>
      </c>
      <c r="H22" s="25">
        <f t="shared" si="0"/>
        <v>1.3111365342839889</v>
      </c>
    </row>
    <row r="23" spans="1:8">
      <c r="A23" s="22" t="s">
        <v>267</v>
      </c>
      <c r="B23" s="23" t="s">
        <v>268</v>
      </c>
      <c r="C23" s="24">
        <v>394850000</v>
      </c>
      <c r="D23" s="24">
        <v>0</v>
      </c>
      <c r="E23" s="24">
        <v>0</v>
      </c>
      <c r="F23" s="24">
        <v>394850000</v>
      </c>
      <c r="G23" s="24">
        <v>571647558.51999998</v>
      </c>
      <c r="H23" s="25">
        <f t="shared" si="0"/>
        <v>1.4477587907306571</v>
      </c>
    </row>
    <row r="24" spans="1:8">
      <c r="A24" s="22" t="s">
        <v>269</v>
      </c>
      <c r="B24" s="23" t="s">
        <v>270</v>
      </c>
      <c r="C24" s="24">
        <v>60000000</v>
      </c>
      <c r="D24" s="24">
        <v>0</v>
      </c>
      <c r="E24" s="24">
        <v>0</v>
      </c>
      <c r="F24" s="24">
        <v>60000000</v>
      </c>
      <c r="G24" s="24">
        <v>35659000</v>
      </c>
      <c r="H24" s="25">
        <f t="shared" si="0"/>
        <v>0.59431666666666672</v>
      </c>
    </row>
    <row r="25" spans="1:8">
      <c r="A25" s="22" t="s">
        <v>271</v>
      </c>
      <c r="B25" s="23" t="s">
        <v>272</v>
      </c>
      <c r="C25" s="24">
        <v>70000000</v>
      </c>
      <c r="D25" s="24">
        <v>0</v>
      </c>
      <c r="E25" s="24">
        <v>0</v>
      </c>
      <c r="F25" s="24">
        <v>70000000</v>
      </c>
      <c r="G25" s="24">
        <v>17937500</v>
      </c>
      <c r="H25" s="25">
        <f t="shared" si="0"/>
        <v>0.25624999999999998</v>
      </c>
    </row>
    <row r="26" spans="1:8">
      <c r="A26" s="22" t="s">
        <v>273</v>
      </c>
      <c r="B26" s="23" t="s">
        <v>274</v>
      </c>
      <c r="C26" s="24">
        <v>800000</v>
      </c>
      <c r="D26" s="24">
        <v>0</v>
      </c>
      <c r="E26" s="24">
        <v>0</v>
      </c>
      <c r="F26" s="24">
        <v>800000</v>
      </c>
      <c r="G26" s="24">
        <v>1440100</v>
      </c>
      <c r="H26" s="25">
        <f t="shared" si="0"/>
        <v>1.800125</v>
      </c>
    </row>
    <row r="27" spans="1:8">
      <c r="A27" s="22" t="s">
        <v>275</v>
      </c>
      <c r="B27" s="23" t="s">
        <v>276</v>
      </c>
      <c r="C27" s="24">
        <v>50000000</v>
      </c>
      <c r="D27" s="24">
        <v>0</v>
      </c>
      <c r="E27" s="24">
        <v>0</v>
      </c>
      <c r="F27" s="24">
        <v>50000000</v>
      </c>
      <c r="G27" s="24">
        <v>139499781</v>
      </c>
      <c r="H27" s="25">
        <f t="shared" si="0"/>
        <v>2.78999562</v>
      </c>
    </row>
    <row r="28" spans="1:8">
      <c r="A28" s="22" t="s">
        <v>277</v>
      </c>
      <c r="B28" s="23" t="s">
        <v>278</v>
      </c>
      <c r="C28" s="24">
        <v>48350000</v>
      </c>
      <c r="D28" s="24">
        <v>0</v>
      </c>
      <c r="E28" s="24">
        <v>0</v>
      </c>
      <c r="F28" s="24">
        <v>48350000</v>
      </c>
      <c r="G28" s="24">
        <v>213931851</v>
      </c>
      <c r="H28" s="25">
        <f t="shared" si="0"/>
        <v>4.4246504860392966</v>
      </c>
    </row>
    <row r="29" spans="1:8">
      <c r="A29" s="22" t="s">
        <v>279</v>
      </c>
      <c r="B29" s="23" t="s">
        <v>280</v>
      </c>
      <c r="C29" s="24">
        <v>39600000</v>
      </c>
      <c r="D29" s="24">
        <v>0</v>
      </c>
      <c r="E29" s="24">
        <v>0</v>
      </c>
      <c r="F29" s="24">
        <v>39600000</v>
      </c>
      <c r="G29" s="24">
        <v>2225150</v>
      </c>
      <c r="H29" s="25">
        <f t="shared" si="0"/>
        <v>5.6190656565656569E-2</v>
      </c>
    </row>
    <row r="30" spans="1:8">
      <c r="A30" s="22" t="s">
        <v>281</v>
      </c>
      <c r="B30" s="23" t="s">
        <v>282</v>
      </c>
      <c r="C30" s="24">
        <v>41600000</v>
      </c>
      <c r="D30" s="24">
        <v>0</v>
      </c>
      <c r="E30" s="24">
        <v>0</v>
      </c>
      <c r="F30" s="24">
        <v>41600000</v>
      </c>
      <c r="G30" s="24">
        <v>49097284</v>
      </c>
      <c r="H30" s="25">
        <f t="shared" si="0"/>
        <v>1.180223173076923</v>
      </c>
    </row>
    <row r="31" spans="1:8">
      <c r="A31" s="22" t="s">
        <v>283</v>
      </c>
      <c r="B31" s="23" t="s">
        <v>284</v>
      </c>
      <c r="C31" s="24">
        <v>13000000</v>
      </c>
      <c r="D31" s="24">
        <v>0</v>
      </c>
      <c r="E31" s="24">
        <v>0</v>
      </c>
      <c r="F31" s="24">
        <v>13000000</v>
      </c>
      <c r="G31" s="24">
        <v>10735163.699999999</v>
      </c>
      <c r="H31" s="25">
        <f t="shared" si="0"/>
        <v>0.82578182307692305</v>
      </c>
    </row>
    <row r="32" spans="1:8">
      <c r="A32" s="22" t="s">
        <v>285</v>
      </c>
      <c r="B32" s="23" t="s">
        <v>286</v>
      </c>
      <c r="C32" s="24">
        <v>500000</v>
      </c>
      <c r="D32" s="24">
        <v>0</v>
      </c>
      <c r="E32" s="24">
        <v>0</v>
      </c>
      <c r="F32" s="24">
        <v>500000</v>
      </c>
      <c r="G32" s="24">
        <v>0</v>
      </c>
      <c r="H32" s="25">
        <f t="shared" si="0"/>
        <v>0</v>
      </c>
    </row>
    <row r="33" spans="1:8">
      <c r="A33" s="22" t="s">
        <v>287</v>
      </c>
      <c r="B33" s="23" t="s">
        <v>288</v>
      </c>
      <c r="C33" s="24">
        <v>25000000</v>
      </c>
      <c r="D33" s="24">
        <v>0</v>
      </c>
      <c r="E33" s="24">
        <v>0</v>
      </c>
      <c r="F33" s="24">
        <v>25000000</v>
      </c>
      <c r="G33" s="24">
        <v>9996453.8200000003</v>
      </c>
      <c r="H33" s="25">
        <f t="shared" si="0"/>
        <v>0.39985815280000003</v>
      </c>
    </row>
    <row r="34" spans="1:8">
      <c r="A34" s="22" t="s">
        <v>289</v>
      </c>
      <c r="B34" s="23" t="s">
        <v>290</v>
      </c>
      <c r="C34" s="24">
        <v>8000000</v>
      </c>
      <c r="D34" s="24">
        <v>0</v>
      </c>
      <c r="E34" s="24">
        <v>0</v>
      </c>
      <c r="F34" s="24">
        <v>8000000</v>
      </c>
      <c r="G34" s="24">
        <v>7446400</v>
      </c>
      <c r="H34" s="25">
        <f t="shared" si="0"/>
        <v>0.93079999999999996</v>
      </c>
    </row>
    <row r="35" spans="1:8">
      <c r="A35" s="22" t="s">
        <v>291</v>
      </c>
      <c r="B35" s="23" t="s">
        <v>292</v>
      </c>
      <c r="C35" s="24">
        <v>1000000</v>
      </c>
      <c r="D35" s="24">
        <v>0</v>
      </c>
      <c r="E35" s="24">
        <v>0</v>
      </c>
      <c r="F35" s="24">
        <v>1000000</v>
      </c>
      <c r="G35" s="24">
        <v>1741500</v>
      </c>
      <c r="H35" s="25">
        <f t="shared" si="0"/>
        <v>1.7415</v>
      </c>
    </row>
    <row r="36" spans="1:8">
      <c r="A36" s="22" t="s">
        <v>293</v>
      </c>
      <c r="B36" s="23" t="s">
        <v>294</v>
      </c>
      <c r="C36" s="24">
        <v>12000000</v>
      </c>
      <c r="D36" s="24">
        <v>0</v>
      </c>
      <c r="E36" s="24">
        <v>0</v>
      </c>
      <c r="F36" s="24">
        <v>12000000</v>
      </c>
      <c r="G36" s="24">
        <v>77320875</v>
      </c>
      <c r="H36" s="25">
        <f t="shared" si="0"/>
        <v>6.4434062499999998</v>
      </c>
    </row>
    <row r="37" spans="1:8">
      <c r="A37" s="22" t="s">
        <v>295</v>
      </c>
      <c r="B37" s="23" t="s">
        <v>296</v>
      </c>
      <c r="C37" s="24">
        <v>15000000</v>
      </c>
      <c r="D37" s="24">
        <v>0</v>
      </c>
      <c r="E37" s="24">
        <v>0</v>
      </c>
      <c r="F37" s="24">
        <v>15000000</v>
      </c>
      <c r="G37" s="24">
        <v>0</v>
      </c>
      <c r="H37" s="25">
        <f t="shared" si="0"/>
        <v>0</v>
      </c>
    </row>
    <row r="38" spans="1:8">
      <c r="A38" s="22" t="s">
        <v>297</v>
      </c>
      <c r="B38" s="23" t="s">
        <v>298</v>
      </c>
      <c r="C38" s="24">
        <v>10000000</v>
      </c>
      <c r="D38" s="24">
        <v>0</v>
      </c>
      <c r="E38" s="24">
        <v>0</v>
      </c>
      <c r="F38" s="24">
        <v>10000000</v>
      </c>
      <c r="G38" s="24">
        <v>4616500</v>
      </c>
      <c r="H38" s="25">
        <f t="shared" si="0"/>
        <v>0.46165</v>
      </c>
    </row>
    <row r="39" spans="1:8">
      <c r="A39" s="22" t="s">
        <v>299</v>
      </c>
      <c r="B39" s="23" t="s">
        <v>300</v>
      </c>
      <c r="C39" s="24">
        <v>1611461382</v>
      </c>
      <c r="D39" s="24">
        <v>0</v>
      </c>
      <c r="E39" s="24">
        <v>0</v>
      </c>
      <c r="F39" s="24">
        <v>1611461382</v>
      </c>
      <c r="G39" s="24">
        <v>2058900593.5699999</v>
      </c>
      <c r="H39" s="25">
        <f t="shared" si="0"/>
        <v>1.277660523899542</v>
      </c>
    </row>
    <row r="40" spans="1:8" s="44" customFormat="1">
      <c r="A40" s="40" t="s">
        <v>301</v>
      </c>
      <c r="B40" s="41" t="s">
        <v>302</v>
      </c>
      <c r="C40" s="42">
        <v>1407335580</v>
      </c>
      <c r="D40" s="42">
        <v>0</v>
      </c>
      <c r="E40" s="42">
        <v>0</v>
      </c>
      <c r="F40" s="42">
        <v>1407335580</v>
      </c>
      <c r="G40" s="42">
        <v>1630593619.97</v>
      </c>
      <c r="H40" s="43">
        <f t="shared" si="0"/>
        <v>1.1586388087836166</v>
      </c>
    </row>
    <row r="41" spans="1:8">
      <c r="A41" s="22" t="s">
        <v>303</v>
      </c>
      <c r="B41" s="23" t="s">
        <v>304</v>
      </c>
      <c r="C41" s="24">
        <v>164125802</v>
      </c>
      <c r="D41" s="24">
        <v>0</v>
      </c>
      <c r="E41" s="24">
        <v>0</v>
      </c>
      <c r="F41" s="24">
        <v>164125802</v>
      </c>
      <c r="G41" s="24">
        <v>297341343.74000001</v>
      </c>
      <c r="H41" s="25">
        <f t="shared" si="0"/>
        <v>1.8116672705733374</v>
      </c>
    </row>
    <row r="42" spans="1:8">
      <c r="A42" s="22" t="s">
        <v>305</v>
      </c>
      <c r="B42" s="23" t="s">
        <v>306</v>
      </c>
      <c r="C42" s="24">
        <v>30000000</v>
      </c>
      <c r="D42" s="24">
        <v>0</v>
      </c>
      <c r="E42" s="24">
        <v>0</v>
      </c>
      <c r="F42" s="24">
        <v>30000000</v>
      </c>
      <c r="G42" s="24">
        <v>58583676</v>
      </c>
      <c r="H42" s="25">
        <f t="shared" si="0"/>
        <v>1.9527892</v>
      </c>
    </row>
    <row r="43" spans="1:8">
      <c r="A43" s="22" t="s">
        <v>307</v>
      </c>
      <c r="B43" s="23" t="s">
        <v>300</v>
      </c>
      <c r="C43" s="24">
        <v>10000000</v>
      </c>
      <c r="D43" s="24">
        <v>0</v>
      </c>
      <c r="E43" s="24">
        <v>0</v>
      </c>
      <c r="F43" s="24">
        <v>10000000</v>
      </c>
      <c r="G43" s="24">
        <v>72381953.859999999</v>
      </c>
      <c r="H43" s="25">
        <f t="shared" si="0"/>
        <v>7.2381953860000001</v>
      </c>
    </row>
    <row r="44" spans="1:8">
      <c r="A44" s="22" t="s">
        <v>308</v>
      </c>
      <c r="B44" s="23" t="s">
        <v>309</v>
      </c>
      <c r="C44" s="24">
        <v>714515534</v>
      </c>
      <c r="D44" s="24">
        <v>1955503866</v>
      </c>
      <c r="E44" s="24">
        <v>0</v>
      </c>
      <c r="F44" s="24">
        <v>2670019400</v>
      </c>
      <c r="G44" s="24">
        <v>2920105530</v>
      </c>
      <c r="H44" s="25">
        <f t="shared" si="0"/>
        <v>1.0936645366696587</v>
      </c>
    </row>
    <row r="45" spans="1:8">
      <c r="A45" s="22" t="s">
        <v>310</v>
      </c>
      <c r="B45" s="23" t="s">
        <v>311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5" t="s">
        <v>20</v>
      </c>
    </row>
    <row r="46" spans="1:8" ht="12.75" customHeight="1">
      <c r="A46" s="22" t="s">
        <v>312</v>
      </c>
      <c r="B46" s="23" t="s">
        <v>313</v>
      </c>
      <c r="C46" s="24">
        <v>250000000</v>
      </c>
      <c r="D46" s="24">
        <v>0</v>
      </c>
      <c r="E46" s="24">
        <v>0</v>
      </c>
      <c r="F46" s="24">
        <v>250000000</v>
      </c>
      <c r="G46" s="24">
        <v>178799757.34</v>
      </c>
      <c r="H46" s="25">
        <f t="shared" si="0"/>
        <v>0.71519902936000002</v>
      </c>
    </row>
    <row r="47" spans="1:8">
      <c r="A47" s="22" t="s">
        <v>314</v>
      </c>
      <c r="B47" s="23" t="s">
        <v>315</v>
      </c>
      <c r="C47" s="24">
        <v>464515534</v>
      </c>
      <c r="D47" s="24">
        <v>1955503866</v>
      </c>
      <c r="E47" s="24">
        <v>0</v>
      </c>
      <c r="F47" s="24">
        <v>2420019400</v>
      </c>
      <c r="G47" s="24">
        <v>2741305772.6599998</v>
      </c>
      <c r="H47" s="25">
        <f t="shared" si="0"/>
        <v>1.1327618996194824</v>
      </c>
    </row>
    <row r="48" spans="1:8">
      <c r="A48" s="22" t="s">
        <v>316</v>
      </c>
      <c r="B48" s="23" t="s">
        <v>317</v>
      </c>
      <c r="C48" s="24">
        <v>0</v>
      </c>
      <c r="D48" s="24">
        <v>1640503866</v>
      </c>
      <c r="E48" s="24">
        <v>0</v>
      </c>
      <c r="F48" s="24">
        <v>1640503866</v>
      </c>
      <c r="G48" s="24">
        <v>1640503866</v>
      </c>
      <c r="H48" s="25">
        <f t="shared" si="0"/>
        <v>1</v>
      </c>
    </row>
    <row r="49" spans="1:8" ht="11.25" customHeight="1">
      <c r="A49" s="22" t="s">
        <v>318</v>
      </c>
      <c r="B49" s="23" t="s">
        <v>319</v>
      </c>
      <c r="C49" s="24">
        <v>0</v>
      </c>
      <c r="D49" s="24">
        <v>324949245</v>
      </c>
      <c r="E49" s="24">
        <v>0</v>
      </c>
      <c r="F49" s="24">
        <v>324949245</v>
      </c>
      <c r="G49" s="24">
        <v>324949245</v>
      </c>
      <c r="H49" s="25">
        <f t="shared" si="0"/>
        <v>1</v>
      </c>
    </row>
    <row r="50" spans="1:8" s="44" customFormat="1">
      <c r="A50" s="40" t="s">
        <v>320</v>
      </c>
      <c r="B50" s="41" t="s">
        <v>302</v>
      </c>
      <c r="C50" s="42">
        <v>0</v>
      </c>
      <c r="D50" s="42">
        <v>1315554621</v>
      </c>
      <c r="E50" s="42">
        <v>0</v>
      </c>
      <c r="F50" s="42">
        <v>1315554621</v>
      </c>
      <c r="G50" s="42">
        <v>1315554621</v>
      </c>
      <c r="H50" s="43">
        <f t="shared" si="0"/>
        <v>1</v>
      </c>
    </row>
    <row r="51" spans="1:8" s="44" customFormat="1">
      <c r="A51" s="40" t="s">
        <v>321</v>
      </c>
      <c r="B51" s="41" t="s">
        <v>322</v>
      </c>
      <c r="C51" s="42">
        <v>464515534</v>
      </c>
      <c r="D51" s="42">
        <v>315000000</v>
      </c>
      <c r="E51" s="42">
        <v>0</v>
      </c>
      <c r="F51" s="42">
        <v>779515534</v>
      </c>
      <c r="G51" s="42">
        <v>1100801906.6600001</v>
      </c>
      <c r="H51" s="43">
        <f t="shared" si="0"/>
        <v>1.4121616037737614</v>
      </c>
    </row>
    <row r="52" spans="1:8" s="44" customFormat="1">
      <c r="A52" s="40" t="s">
        <v>323</v>
      </c>
      <c r="B52" s="41" t="s">
        <v>324</v>
      </c>
      <c r="C52" s="42">
        <v>0</v>
      </c>
      <c r="D52" s="42">
        <v>0</v>
      </c>
      <c r="E52" s="42">
        <v>0</v>
      </c>
      <c r="F52" s="42">
        <v>0</v>
      </c>
      <c r="G52" s="42">
        <v>689429530.85000002</v>
      </c>
      <c r="H52" s="43" t="s">
        <v>20</v>
      </c>
    </row>
    <row r="53" spans="1:8" s="44" customFormat="1">
      <c r="A53" s="40" t="s">
        <v>325</v>
      </c>
      <c r="B53" s="41" t="s">
        <v>302</v>
      </c>
      <c r="C53" s="42">
        <v>362752536</v>
      </c>
      <c r="D53" s="42">
        <v>150000000</v>
      </c>
      <c r="E53" s="42">
        <v>0</v>
      </c>
      <c r="F53" s="42">
        <v>512752536</v>
      </c>
      <c r="G53" s="42">
        <v>342533883.81</v>
      </c>
      <c r="H53" s="43">
        <f t="shared" si="0"/>
        <v>0.66802962396269849</v>
      </c>
    </row>
    <row r="54" spans="1:8" s="44" customFormat="1">
      <c r="A54" s="40" t="s">
        <v>326</v>
      </c>
      <c r="B54" s="41" t="s">
        <v>327</v>
      </c>
      <c r="C54" s="42">
        <v>101762998</v>
      </c>
      <c r="D54" s="42">
        <v>165000000</v>
      </c>
      <c r="E54" s="42">
        <v>0</v>
      </c>
      <c r="F54" s="42">
        <v>266762998</v>
      </c>
      <c r="G54" s="42">
        <v>54119011</v>
      </c>
      <c r="H54" s="43">
        <f t="shared" si="0"/>
        <v>0.20287300489852794</v>
      </c>
    </row>
    <row r="55" spans="1:8">
      <c r="A55" s="22" t="s">
        <v>328</v>
      </c>
      <c r="B55" s="23" t="s">
        <v>284</v>
      </c>
      <c r="C55" s="24">
        <v>0</v>
      </c>
      <c r="D55" s="24">
        <v>0</v>
      </c>
      <c r="E55" s="24">
        <v>0</v>
      </c>
      <c r="F55" s="24">
        <v>0</v>
      </c>
      <c r="G55" s="24">
        <v>8108510</v>
      </c>
      <c r="H55" s="25" t="s">
        <v>20</v>
      </c>
    </row>
    <row r="56" spans="1:8">
      <c r="A56" s="22" t="s">
        <v>329</v>
      </c>
      <c r="B56" s="23" t="s">
        <v>306</v>
      </c>
      <c r="C56" s="24">
        <v>0</v>
      </c>
      <c r="D56" s="24">
        <v>0</v>
      </c>
      <c r="E56" s="24">
        <v>0</v>
      </c>
      <c r="F56" s="24">
        <v>0</v>
      </c>
      <c r="G56" s="24">
        <v>4492001</v>
      </c>
      <c r="H56" s="25" t="s">
        <v>20</v>
      </c>
    </row>
    <row r="57" spans="1:8">
      <c r="A57" s="22" t="s">
        <v>330</v>
      </c>
      <c r="B57" s="23" t="s">
        <v>288</v>
      </c>
      <c r="C57" s="24">
        <v>0</v>
      </c>
      <c r="D57" s="24">
        <v>0</v>
      </c>
      <c r="E57" s="24">
        <v>0</v>
      </c>
      <c r="F57" s="24">
        <v>0</v>
      </c>
      <c r="G57" s="24">
        <v>2118970</v>
      </c>
      <c r="H57" s="25" t="s">
        <v>20</v>
      </c>
    </row>
    <row r="58" spans="1:8">
      <c r="A58" s="22" t="s">
        <v>331</v>
      </c>
      <c r="B58" s="23" t="s">
        <v>332</v>
      </c>
      <c r="C58" s="24">
        <v>3211669792</v>
      </c>
      <c r="D58" s="24">
        <v>501309574</v>
      </c>
      <c r="E58" s="24">
        <v>0</v>
      </c>
      <c r="F58" s="24">
        <v>3712979366</v>
      </c>
      <c r="G58" s="24">
        <v>3559944113.5900002</v>
      </c>
      <c r="H58" s="25">
        <f t="shared" si="0"/>
        <v>0.95878370512603606</v>
      </c>
    </row>
    <row r="59" spans="1:8">
      <c r="A59" s="22" t="s">
        <v>333</v>
      </c>
      <c r="B59" s="23" t="s">
        <v>16</v>
      </c>
      <c r="C59" s="24">
        <v>3211669792</v>
      </c>
      <c r="D59" s="24">
        <v>501309574</v>
      </c>
      <c r="E59" s="24">
        <v>0</v>
      </c>
      <c r="F59" s="24">
        <v>3712979366</v>
      </c>
      <c r="G59" s="24">
        <v>3559944113.5900002</v>
      </c>
      <c r="H59" s="25">
        <f t="shared" si="0"/>
        <v>0.95878370512603606</v>
      </c>
    </row>
    <row r="60" spans="1:8">
      <c r="A60" s="22" t="s">
        <v>334</v>
      </c>
      <c r="B60" s="23" t="s">
        <v>335</v>
      </c>
      <c r="C60" s="24">
        <v>2532169580</v>
      </c>
      <c r="D60" s="24">
        <v>501309574</v>
      </c>
      <c r="E60" s="24">
        <v>0</v>
      </c>
      <c r="F60" s="24">
        <v>3033479154</v>
      </c>
      <c r="G60" s="24">
        <v>3023692414.5900002</v>
      </c>
      <c r="H60" s="25">
        <f t="shared" si="0"/>
        <v>0.99677375748664865</v>
      </c>
    </row>
    <row r="61" spans="1:8">
      <c r="A61" s="22" t="s">
        <v>336</v>
      </c>
      <c r="B61" s="23" t="s">
        <v>76</v>
      </c>
      <c r="C61" s="24">
        <v>294807772</v>
      </c>
      <c r="D61" s="24">
        <v>0</v>
      </c>
      <c r="E61" s="24">
        <v>0</v>
      </c>
      <c r="F61" s="24">
        <v>294807772</v>
      </c>
      <c r="G61" s="24">
        <v>226706630</v>
      </c>
      <c r="H61" s="25">
        <f t="shared" si="0"/>
        <v>0.76899814567982283</v>
      </c>
    </row>
    <row r="62" spans="1:8">
      <c r="A62" s="22" t="s">
        <v>337</v>
      </c>
      <c r="B62" s="23" t="s">
        <v>338</v>
      </c>
      <c r="C62" s="24">
        <v>384692440</v>
      </c>
      <c r="D62" s="24">
        <v>0</v>
      </c>
      <c r="E62" s="24">
        <v>0</v>
      </c>
      <c r="F62" s="24">
        <v>384692440</v>
      </c>
      <c r="G62" s="24">
        <v>309545069</v>
      </c>
      <c r="H62" s="25">
        <f t="shared" si="0"/>
        <v>0.80465597140406497</v>
      </c>
    </row>
    <row r="63" spans="1:8">
      <c r="B63" s="26"/>
      <c r="C63" s="13">
        <v>12092929387</v>
      </c>
      <c r="D63" s="13">
        <v>2456813440</v>
      </c>
      <c r="E63" s="27" t="s">
        <v>339</v>
      </c>
      <c r="F63" s="13">
        <v>14549742827</v>
      </c>
      <c r="G63" s="13">
        <v>15089979286.77</v>
      </c>
      <c r="H63" s="25">
        <f t="shared" si="0"/>
        <v>1.0371303098751328</v>
      </c>
    </row>
    <row r="64" spans="1:8" ht="21">
      <c r="A64" s="19" t="s">
        <v>340</v>
      </c>
      <c r="B64" s="20" t="s">
        <v>341</v>
      </c>
      <c r="C64" s="13">
        <v>513504733</v>
      </c>
      <c r="D64" s="13">
        <v>552953972</v>
      </c>
      <c r="E64" s="13">
        <v>0</v>
      </c>
      <c r="F64" s="13">
        <v>1066458705</v>
      </c>
      <c r="G64" s="13">
        <v>1278078657</v>
      </c>
      <c r="H64" s="21">
        <f t="shared" si="0"/>
        <v>1.1984323921853119</v>
      </c>
    </row>
    <row r="65" spans="1:10">
      <c r="A65" s="22" t="s">
        <v>342</v>
      </c>
      <c r="B65" s="23" t="s">
        <v>260</v>
      </c>
      <c r="C65" s="24">
        <v>513504733</v>
      </c>
      <c r="D65" s="24">
        <v>552953972</v>
      </c>
      <c r="E65" s="24">
        <v>0</v>
      </c>
      <c r="F65" s="24">
        <v>1066458705</v>
      </c>
      <c r="G65" s="24">
        <v>1278078657</v>
      </c>
      <c r="H65" s="25">
        <f t="shared" si="0"/>
        <v>1.1984323921853119</v>
      </c>
    </row>
    <row r="66" spans="1:10">
      <c r="A66" s="22" t="s">
        <v>343</v>
      </c>
      <c r="B66" s="23" t="s">
        <v>266</v>
      </c>
      <c r="C66" s="24">
        <v>513504733</v>
      </c>
      <c r="D66" s="24">
        <v>552953972</v>
      </c>
      <c r="E66" s="24">
        <v>0</v>
      </c>
      <c r="F66" s="24">
        <v>1066458705</v>
      </c>
      <c r="G66" s="24">
        <v>1278078657</v>
      </c>
      <c r="H66" s="25">
        <f t="shared" si="0"/>
        <v>1.1984323921853119</v>
      </c>
    </row>
    <row r="67" spans="1:10">
      <c r="A67" s="22" t="s">
        <v>344</v>
      </c>
      <c r="B67" s="23" t="s">
        <v>345</v>
      </c>
      <c r="C67" s="24">
        <v>513504733</v>
      </c>
      <c r="D67" s="24">
        <v>552953972</v>
      </c>
      <c r="E67" s="24">
        <v>0</v>
      </c>
      <c r="F67" s="24">
        <v>1066458705</v>
      </c>
      <c r="G67" s="24">
        <v>1278078657</v>
      </c>
      <c r="H67" s="25">
        <f t="shared" si="0"/>
        <v>1.1984323921853119</v>
      </c>
    </row>
    <row r="68" spans="1:10" ht="22.5">
      <c r="A68" s="22" t="s">
        <v>346</v>
      </c>
      <c r="B68" s="23" t="s">
        <v>347</v>
      </c>
      <c r="C68" s="24">
        <v>0</v>
      </c>
      <c r="D68" s="24">
        <v>100000000</v>
      </c>
      <c r="E68" s="24">
        <v>0</v>
      </c>
      <c r="F68" s="24">
        <v>100000000</v>
      </c>
      <c r="G68" s="24">
        <v>100000000</v>
      </c>
      <c r="H68" s="25">
        <f t="shared" si="0"/>
        <v>1</v>
      </c>
    </row>
    <row r="69" spans="1:10">
      <c r="A69" s="22" t="s">
        <v>348</v>
      </c>
      <c r="B69" s="23" t="s">
        <v>349</v>
      </c>
      <c r="C69" s="24">
        <v>0</v>
      </c>
      <c r="D69" s="24">
        <v>153000000</v>
      </c>
      <c r="E69" s="24">
        <v>0</v>
      </c>
      <c r="F69" s="24">
        <v>153000000</v>
      </c>
      <c r="G69" s="24">
        <v>153000000</v>
      </c>
      <c r="H69" s="25">
        <f t="shared" si="0"/>
        <v>1</v>
      </c>
    </row>
    <row r="70" spans="1:10" s="44" customFormat="1">
      <c r="A70" s="40" t="s">
        <v>350</v>
      </c>
      <c r="B70" s="41" t="s">
        <v>351</v>
      </c>
      <c r="C70" s="42">
        <v>513504733</v>
      </c>
      <c r="D70" s="42">
        <v>0</v>
      </c>
      <c r="E70" s="42">
        <v>0</v>
      </c>
      <c r="F70" s="42">
        <v>513504733</v>
      </c>
      <c r="G70" s="42">
        <v>460842967</v>
      </c>
      <c r="H70" s="43">
        <f t="shared" si="0"/>
        <v>0.89744638634129204</v>
      </c>
      <c r="J70" s="45"/>
    </row>
    <row r="71" spans="1:10" s="44" customFormat="1">
      <c r="A71" s="40" t="s">
        <v>352</v>
      </c>
      <c r="B71" s="41" t="s">
        <v>353</v>
      </c>
      <c r="C71" s="42">
        <v>0</v>
      </c>
      <c r="D71" s="42">
        <v>0</v>
      </c>
      <c r="E71" s="42">
        <v>0</v>
      </c>
      <c r="F71" s="42">
        <v>0</v>
      </c>
      <c r="G71" s="42">
        <v>60462000</v>
      </c>
      <c r="H71" s="43" t="s">
        <v>20</v>
      </c>
    </row>
    <row r="72" spans="1:10" s="44" customFormat="1">
      <c r="A72" s="40" t="s">
        <v>354</v>
      </c>
      <c r="B72" s="41" t="s">
        <v>355</v>
      </c>
      <c r="C72" s="42">
        <v>0</v>
      </c>
      <c r="D72" s="42">
        <v>32036000</v>
      </c>
      <c r="E72" s="42">
        <v>0</v>
      </c>
      <c r="F72" s="42">
        <v>32036000</v>
      </c>
      <c r="G72" s="42">
        <v>10036000</v>
      </c>
      <c r="H72" s="43">
        <f t="shared" si="0"/>
        <v>0.31327256836059431</v>
      </c>
    </row>
    <row r="73" spans="1:10" s="44" customFormat="1" ht="22.5">
      <c r="A73" s="40" t="s">
        <v>356</v>
      </c>
      <c r="B73" s="41" t="s">
        <v>357</v>
      </c>
      <c r="C73" s="42">
        <v>0</v>
      </c>
      <c r="D73" s="42">
        <v>30000000</v>
      </c>
      <c r="E73" s="42">
        <v>0</v>
      </c>
      <c r="F73" s="42">
        <v>30000000</v>
      </c>
      <c r="G73" s="42">
        <v>30000000</v>
      </c>
      <c r="H73" s="43">
        <f t="shared" si="0"/>
        <v>1</v>
      </c>
    </row>
    <row r="74" spans="1:10" s="44" customFormat="1" ht="22.5">
      <c r="A74" s="40" t="s">
        <v>358</v>
      </c>
      <c r="B74" s="41" t="s">
        <v>359</v>
      </c>
      <c r="C74" s="42">
        <v>0</v>
      </c>
      <c r="D74" s="42">
        <v>114985000</v>
      </c>
      <c r="E74" s="42">
        <v>0</v>
      </c>
      <c r="F74" s="42">
        <v>114985000</v>
      </c>
      <c r="G74" s="42">
        <v>114984500</v>
      </c>
      <c r="H74" s="43">
        <f t="shared" si="0"/>
        <v>0.99999565160673132</v>
      </c>
    </row>
    <row r="75" spans="1:10" ht="22.5">
      <c r="A75" s="22" t="s">
        <v>360</v>
      </c>
      <c r="B75" s="23" t="s">
        <v>361</v>
      </c>
      <c r="C75" s="24">
        <v>0</v>
      </c>
      <c r="D75" s="24">
        <v>20000000</v>
      </c>
      <c r="E75" s="24">
        <v>0</v>
      </c>
      <c r="F75" s="24">
        <v>20000000</v>
      </c>
      <c r="G75" s="24">
        <v>20000000</v>
      </c>
      <c r="H75" s="25">
        <f t="shared" si="0"/>
        <v>1</v>
      </c>
    </row>
    <row r="76" spans="1:10">
      <c r="A76" s="22" t="s">
        <v>362</v>
      </c>
      <c r="B76" s="23" t="s">
        <v>363</v>
      </c>
      <c r="C76" s="24">
        <v>0</v>
      </c>
      <c r="D76" s="24">
        <v>0</v>
      </c>
      <c r="E76" s="24">
        <v>0</v>
      </c>
      <c r="F76" s="24">
        <v>0</v>
      </c>
      <c r="G76" s="24">
        <v>286506718</v>
      </c>
      <c r="H76" s="25" t="s">
        <v>20</v>
      </c>
    </row>
    <row r="77" spans="1:10" ht="22.5">
      <c r="A77" s="22" t="s">
        <v>364</v>
      </c>
      <c r="B77" s="23" t="s">
        <v>365</v>
      </c>
      <c r="C77" s="24">
        <v>0</v>
      </c>
      <c r="D77" s="24">
        <v>42000000</v>
      </c>
      <c r="E77" s="24">
        <v>0</v>
      </c>
      <c r="F77" s="24">
        <v>42000000</v>
      </c>
      <c r="G77" s="24">
        <v>0</v>
      </c>
      <c r="H77" s="25">
        <f t="shared" si="0"/>
        <v>0</v>
      </c>
    </row>
    <row r="78" spans="1:10">
      <c r="A78" s="22" t="s">
        <v>366</v>
      </c>
      <c r="B78" s="23" t="s">
        <v>367</v>
      </c>
      <c r="C78" s="24">
        <v>0</v>
      </c>
      <c r="D78" s="24">
        <v>42246472</v>
      </c>
      <c r="E78" s="24">
        <v>0</v>
      </c>
      <c r="F78" s="24">
        <v>42246472</v>
      </c>
      <c r="G78" s="24">
        <v>42246472</v>
      </c>
      <c r="H78" s="25">
        <f t="shared" si="0"/>
        <v>1</v>
      </c>
    </row>
    <row r="79" spans="1:10" s="44" customFormat="1" ht="22.5">
      <c r="A79" s="40" t="s">
        <v>368</v>
      </c>
      <c r="B79" s="41" t="s">
        <v>369</v>
      </c>
      <c r="C79" s="42">
        <v>0</v>
      </c>
      <c r="D79" s="42">
        <v>18686500</v>
      </c>
      <c r="E79" s="42">
        <v>0</v>
      </c>
      <c r="F79" s="42">
        <v>18686500</v>
      </c>
      <c r="G79" s="42">
        <v>0</v>
      </c>
      <c r="H79" s="43">
        <f t="shared" si="0"/>
        <v>0</v>
      </c>
    </row>
    <row r="80" spans="1:10">
      <c r="C80" s="13">
        <v>513504733</v>
      </c>
      <c r="D80" s="13">
        <v>552953972</v>
      </c>
      <c r="E80" s="27" t="s">
        <v>339</v>
      </c>
      <c r="F80" s="13">
        <v>1066458705</v>
      </c>
      <c r="G80" s="13">
        <v>1278078657</v>
      </c>
      <c r="H80" s="25">
        <f t="shared" si="0"/>
        <v>1.1984323921853119</v>
      </c>
    </row>
    <row r="82" spans="1:8">
      <c r="A82" s="18"/>
      <c r="B82" s="28" t="s">
        <v>370</v>
      </c>
      <c r="C82" s="29">
        <v>12606434120</v>
      </c>
      <c r="D82" s="29">
        <v>3009767412</v>
      </c>
      <c r="E82" s="29">
        <v>0</v>
      </c>
      <c r="F82" s="29">
        <v>15616201532</v>
      </c>
      <c r="G82" s="29">
        <v>16368057943.77</v>
      </c>
      <c r="H82" s="25">
        <f t="shared" si="0"/>
        <v>1.0481459214156099</v>
      </c>
    </row>
    <row r="86" spans="1:8">
      <c r="A86" s="14" t="s">
        <v>236</v>
      </c>
      <c r="B86" s="14"/>
      <c r="C86" s="14"/>
      <c r="D86" s="14" t="s">
        <v>237</v>
      </c>
      <c r="E86" s="14"/>
    </row>
    <row r="87" spans="1:8">
      <c r="A87" s="14" t="s">
        <v>238</v>
      </c>
      <c r="B87" s="14"/>
      <c r="C87" s="14"/>
      <c r="D87" s="14" t="s">
        <v>239</v>
      </c>
      <c r="E87" s="14"/>
    </row>
  </sheetData>
  <mergeCells count="1">
    <mergeCell ref="A4:H4"/>
  </mergeCells>
  <pageMargins left="0.75" right="0.75" top="1" bottom="1" header="0" footer="0"/>
  <pageSetup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42"/>
  <sheetViews>
    <sheetView tabSelected="1" zoomScale="93" zoomScaleNormal="93" workbookViewId="0">
      <pane xSplit="2" ySplit="6" topLeftCell="C133" activePane="bottomRight" state="frozen"/>
      <selection pane="topRight" activeCell="C1" sqref="C1"/>
      <selection pane="bottomLeft" activeCell="A14" sqref="A14"/>
      <selection pane="bottomRight" activeCell="E13" sqref="E13"/>
    </sheetView>
  </sheetViews>
  <sheetFormatPr baseColWidth="10" defaultRowHeight="12.75"/>
  <cols>
    <col min="1" max="1" width="17.5703125" style="1" customWidth="1"/>
    <col min="2" max="2" width="15.28515625" style="30" customWidth="1"/>
    <col min="3" max="3" width="16.140625" style="1" customWidth="1"/>
    <col min="4" max="4" width="16.42578125" style="1" customWidth="1"/>
    <col min="5" max="5" width="15.7109375" style="1" customWidth="1"/>
    <col min="6" max="6" width="15.42578125" style="1" customWidth="1"/>
    <col min="7" max="7" width="14.140625" style="1" customWidth="1"/>
    <col min="8" max="8" width="8.42578125" style="1" customWidth="1"/>
    <col min="9" max="9" width="10.5703125" style="1" customWidth="1"/>
    <col min="10" max="10" width="14.85546875" style="1" customWidth="1"/>
    <col min="11" max="11" width="14.140625" style="1" customWidth="1"/>
    <col min="12" max="12" width="15.28515625" style="1" customWidth="1"/>
    <col min="13" max="13" width="16.28515625" style="1" customWidth="1"/>
    <col min="14" max="16384" width="11.42578125" style="1"/>
  </cols>
  <sheetData>
    <row r="1" spans="1:9" ht="14.25">
      <c r="D1" s="2" t="s">
        <v>0</v>
      </c>
    </row>
    <row r="2" spans="1:9" ht="15.75">
      <c r="A2" s="3" t="s">
        <v>1</v>
      </c>
      <c r="C2" s="3"/>
      <c r="F2" s="4"/>
      <c r="H2" s="5"/>
    </row>
    <row r="3" spans="1:9">
      <c r="C3" s="36"/>
      <c r="D3" s="37" t="s">
        <v>2</v>
      </c>
      <c r="E3" s="14"/>
      <c r="F3" s="14"/>
      <c r="G3" s="14"/>
      <c r="H3" s="14"/>
      <c r="I3" s="14"/>
    </row>
    <row r="4" spans="1:9">
      <c r="C4" s="36"/>
      <c r="D4" s="14"/>
      <c r="E4" s="14"/>
      <c r="F4" s="7" t="s">
        <v>3</v>
      </c>
      <c r="G4" s="7" t="s">
        <v>5</v>
      </c>
      <c r="H4" s="39" t="s">
        <v>4</v>
      </c>
      <c r="I4" s="39"/>
    </row>
    <row r="5" spans="1:9" ht="18.75">
      <c r="A5" s="32" t="s">
        <v>6</v>
      </c>
      <c r="B5" s="31" t="s">
        <v>7</v>
      </c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7" t="s">
        <v>13</v>
      </c>
      <c r="I5" s="7" t="s">
        <v>14</v>
      </c>
    </row>
    <row r="7" spans="1:9" ht="18.75">
      <c r="A7" s="8" t="s">
        <v>15</v>
      </c>
      <c r="B7" s="32" t="s">
        <v>16</v>
      </c>
      <c r="C7" s="9">
        <v>4094777054</v>
      </c>
      <c r="D7" s="9">
        <f>+D8+D39+D69</f>
        <v>3952691384.98</v>
      </c>
      <c r="E7" s="9">
        <f>+E8+E39+E69</f>
        <v>3952691384.98</v>
      </c>
      <c r="F7" s="9">
        <f>+F8+F39+F69</f>
        <v>3927613516.3800001</v>
      </c>
      <c r="G7" s="9">
        <v>0</v>
      </c>
      <c r="H7" s="9">
        <v>96.532499788204589</v>
      </c>
      <c r="I7" s="9">
        <v>95.920064281477735</v>
      </c>
    </row>
    <row r="8" spans="1:9" ht="18.75">
      <c r="A8" s="8" t="s">
        <v>17</v>
      </c>
      <c r="B8" s="32" t="s">
        <v>18</v>
      </c>
      <c r="C8" s="9">
        <v>3262649720</v>
      </c>
      <c r="D8" s="9">
        <v>3229635375</v>
      </c>
      <c r="E8" s="9">
        <v>3229635375</v>
      </c>
      <c r="F8" s="9">
        <v>3229635375</v>
      </c>
      <c r="G8" s="9">
        <v>0</v>
      </c>
      <c r="H8" s="9">
        <v>98.988112490359526</v>
      </c>
      <c r="I8" s="9">
        <v>98.988112490359526</v>
      </c>
    </row>
    <row r="9" spans="1:9">
      <c r="A9" s="8" t="s">
        <v>19</v>
      </c>
      <c r="B9" s="32" t="s">
        <v>20</v>
      </c>
      <c r="C9" s="9">
        <v>3262649720</v>
      </c>
      <c r="D9" s="9">
        <v>3229635375</v>
      </c>
      <c r="E9" s="9">
        <v>3229635375</v>
      </c>
      <c r="F9" s="9">
        <v>3229635375</v>
      </c>
      <c r="G9" s="9">
        <v>0</v>
      </c>
      <c r="H9" s="9">
        <v>98.988112490359526</v>
      </c>
      <c r="I9" s="9">
        <v>98.988112490359526</v>
      </c>
    </row>
    <row r="10" spans="1:9" ht="36.75">
      <c r="A10" s="8" t="s">
        <v>21</v>
      </c>
      <c r="B10" s="32" t="s">
        <v>22</v>
      </c>
      <c r="C10" s="9">
        <v>2354858657</v>
      </c>
      <c r="D10" s="9">
        <v>2353771267</v>
      </c>
      <c r="E10" s="9">
        <v>2353771267</v>
      </c>
      <c r="F10" s="9">
        <v>2353771267</v>
      </c>
      <c r="G10" s="9">
        <v>0</v>
      </c>
      <c r="H10" s="9">
        <v>99.953823555534115</v>
      </c>
      <c r="I10" s="9">
        <v>99.953823555534115</v>
      </c>
    </row>
    <row r="11" spans="1:9" ht="27.75">
      <c r="A11" s="8" t="s">
        <v>23</v>
      </c>
      <c r="B11" s="32" t="s">
        <v>24</v>
      </c>
      <c r="C11" s="9">
        <f>+C12+C13</f>
        <v>1716936194</v>
      </c>
      <c r="D11" s="9">
        <f t="shared" ref="D11:F11" si="0">+D12+D13</f>
        <v>1716936194</v>
      </c>
      <c r="E11" s="9">
        <f t="shared" si="0"/>
        <v>1716936194</v>
      </c>
      <c r="F11" s="9">
        <f t="shared" si="0"/>
        <v>1716936194</v>
      </c>
      <c r="G11" s="9">
        <v>0</v>
      </c>
      <c r="H11" s="9">
        <v>100</v>
      </c>
      <c r="I11" s="9">
        <v>100</v>
      </c>
    </row>
    <row r="12" spans="1:9">
      <c r="A12" s="10" t="s">
        <v>25</v>
      </c>
      <c r="B12" s="33" t="s">
        <v>26</v>
      </c>
      <c r="C12" s="11">
        <v>1647606695</v>
      </c>
      <c r="D12" s="11">
        <v>1647606695</v>
      </c>
      <c r="E12" s="11">
        <v>1647606695</v>
      </c>
      <c r="F12" s="11">
        <v>1647606695</v>
      </c>
      <c r="G12" s="11">
        <v>0</v>
      </c>
      <c r="H12" s="11">
        <v>100</v>
      </c>
      <c r="I12" s="11">
        <v>100</v>
      </c>
    </row>
    <row r="13" spans="1:9">
      <c r="A13" s="10" t="s">
        <v>27</v>
      </c>
      <c r="B13" s="33" t="s">
        <v>26</v>
      </c>
      <c r="C13" s="11">
        <v>69329499</v>
      </c>
      <c r="D13" s="11">
        <v>69329499</v>
      </c>
      <c r="E13" s="11">
        <v>69329499</v>
      </c>
      <c r="F13" s="11">
        <v>69329499</v>
      </c>
      <c r="G13" s="11">
        <v>0</v>
      </c>
      <c r="H13" s="11">
        <v>100</v>
      </c>
      <c r="I13" s="11">
        <v>100</v>
      </c>
    </row>
    <row r="14" spans="1:9">
      <c r="A14" s="8" t="s">
        <v>28</v>
      </c>
      <c r="B14" s="32" t="s">
        <v>29</v>
      </c>
      <c r="C14" s="9">
        <f>+C15</f>
        <v>119151011</v>
      </c>
      <c r="D14" s="9">
        <f t="shared" ref="D14" si="1">+D15</f>
        <v>119151011</v>
      </c>
      <c r="E14" s="9">
        <f>+E15</f>
        <v>119151011</v>
      </c>
      <c r="F14" s="9">
        <f>+F15</f>
        <v>119151011</v>
      </c>
      <c r="G14" s="9">
        <v>0</v>
      </c>
      <c r="H14" s="9">
        <v>100</v>
      </c>
      <c r="I14" s="9">
        <v>100</v>
      </c>
    </row>
    <row r="15" spans="1:9" ht="18.75">
      <c r="A15" s="10" t="s">
        <v>30</v>
      </c>
      <c r="B15" s="33" t="s">
        <v>31</v>
      </c>
      <c r="C15" s="11">
        <v>119151011</v>
      </c>
      <c r="D15" s="11">
        <v>119151011</v>
      </c>
      <c r="E15" s="11">
        <v>119151011</v>
      </c>
      <c r="F15" s="11">
        <v>119151011</v>
      </c>
      <c r="G15" s="11">
        <v>0</v>
      </c>
      <c r="H15" s="11">
        <v>100</v>
      </c>
      <c r="I15" s="11">
        <v>100</v>
      </c>
    </row>
    <row r="16" spans="1:9">
      <c r="A16" s="8" t="s">
        <v>32</v>
      </c>
      <c r="B16" s="32" t="s">
        <v>33</v>
      </c>
      <c r="C16" s="9">
        <f>SUM(C17:C25)</f>
        <v>436235107</v>
      </c>
      <c r="D16" s="9">
        <f t="shared" ref="D16:G16" si="2">SUM(D17:D25)</f>
        <v>435147717</v>
      </c>
      <c r="E16" s="9">
        <f t="shared" si="2"/>
        <v>435147717</v>
      </c>
      <c r="F16" s="9">
        <f t="shared" si="2"/>
        <v>435147717</v>
      </c>
      <c r="G16" s="9">
        <f t="shared" si="2"/>
        <v>0</v>
      </c>
      <c r="H16" s="9">
        <v>99.754003932742762</v>
      </c>
      <c r="I16" s="9">
        <v>99.754003932742762</v>
      </c>
    </row>
    <row r="17" spans="1:9" ht="27.75">
      <c r="A17" s="10" t="s">
        <v>34</v>
      </c>
      <c r="B17" s="33" t="s">
        <v>35</v>
      </c>
      <c r="C17" s="11">
        <v>53189908</v>
      </c>
      <c r="D17" s="11">
        <v>53189908</v>
      </c>
      <c r="E17" s="11">
        <v>53189908</v>
      </c>
      <c r="F17" s="11">
        <v>53189908</v>
      </c>
      <c r="G17" s="11">
        <v>0</v>
      </c>
      <c r="H17" s="11">
        <v>100</v>
      </c>
      <c r="I17" s="11">
        <v>100</v>
      </c>
    </row>
    <row r="18" spans="1:9" ht="27.75">
      <c r="A18" s="10" t="s">
        <v>36</v>
      </c>
      <c r="B18" s="33" t="s">
        <v>37</v>
      </c>
      <c r="C18" s="11">
        <v>9734347</v>
      </c>
      <c r="D18" s="11">
        <v>9734347</v>
      </c>
      <c r="E18" s="11">
        <v>9734347</v>
      </c>
      <c r="F18" s="11">
        <v>9734347</v>
      </c>
      <c r="G18" s="11">
        <v>0</v>
      </c>
      <c r="H18" s="11">
        <v>100</v>
      </c>
      <c r="I18" s="11">
        <v>100</v>
      </c>
    </row>
    <row r="19" spans="1:9" ht="18.75">
      <c r="A19" s="10" t="s">
        <v>38</v>
      </c>
      <c r="B19" s="33" t="s">
        <v>39</v>
      </c>
      <c r="C19" s="11">
        <v>7153861</v>
      </c>
      <c r="D19" s="11">
        <v>7153861</v>
      </c>
      <c r="E19" s="11">
        <v>7153861</v>
      </c>
      <c r="F19" s="11">
        <v>7153861</v>
      </c>
      <c r="G19" s="11">
        <v>0</v>
      </c>
      <c r="H19" s="11">
        <v>100</v>
      </c>
      <c r="I19" s="11">
        <v>100</v>
      </c>
    </row>
    <row r="20" spans="1:9" ht="18.75">
      <c r="A20" s="10" t="s">
        <v>40</v>
      </c>
      <c r="B20" s="33" t="s">
        <v>41</v>
      </c>
      <c r="C20" s="11">
        <v>7975450</v>
      </c>
      <c r="D20" s="11">
        <v>7975450</v>
      </c>
      <c r="E20" s="11">
        <v>7975450</v>
      </c>
      <c r="F20" s="11">
        <v>7975450</v>
      </c>
      <c r="G20" s="11">
        <v>0</v>
      </c>
      <c r="H20" s="11">
        <v>100</v>
      </c>
      <c r="I20" s="11">
        <v>100</v>
      </c>
    </row>
    <row r="21" spans="1:9">
      <c r="A21" s="10" t="s">
        <v>42</v>
      </c>
      <c r="B21" s="33" t="s">
        <v>43</v>
      </c>
      <c r="C21" s="11">
        <v>110425601</v>
      </c>
      <c r="D21" s="11">
        <v>110425601</v>
      </c>
      <c r="E21" s="11">
        <v>110425601</v>
      </c>
      <c r="F21" s="11">
        <v>110425601</v>
      </c>
      <c r="G21" s="11">
        <v>0</v>
      </c>
      <c r="H21" s="11">
        <v>100</v>
      </c>
      <c r="I21" s="11">
        <v>100</v>
      </c>
    </row>
    <row r="22" spans="1:9">
      <c r="A22" s="10" t="s">
        <v>44</v>
      </c>
      <c r="B22" s="33" t="s">
        <v>43</v>
      </c>
      <c r="C22" s="11">
        <v>4246017</v>
      </c>
      <c r="D22" s="11">
        <v>3158627</v>
      </c>
      <c r="E22" s="11">
        <v>3158627</v>
      </c>
      <c r="F22" s="11">
        <v>3158627</v>
      </c>
      <c r="G22" s="11">
        <v>0</v>
      </c>
      <c r="H22" s="11">
        <v>74.390352181821228</v>
      </c>
      <c r="I22" s="11">
        <v>74.390352181821228</v>
      </c>
    </row>
    <row r="23" spans="1:9" ht="18.75">
      <c r="A23" s="10" t="s">
        <v>45</v>
      </c>
      <c r="B23" s="33" t="s">
        <v>46</v>
      </c>
      <c r="C23" s="11">
        <v>80143888</v>
      </c>
      <c r="D23" s="11">
        <v>80143888</v>
      </c>
      <c r="E23" s="11">
        <v>80143888</v>
      </c>
      <c r="F23" s="11">
        <v>80143888</v>
      </c>
      <c r="G23" s="11">
        <v>0</v>
      </c>
      <c r="H23" s="11">
        <v>100</v>
      </c>
      <c r="I23" s="11">
        <v>100</v>
      </c>
    </row>
    <row r="24" spans="1:9">
      <c r="A24" s="10" t="s">
        <v>47</v>
      </c>
      <c r="B24" s="33" t="s">
        <v>48</v>
      </c>
      <c r="C24" s="11">
        <v>163366035</v>
      </c>
      <c r="D24" s="11">
        <v>163366035</v>
      </c>
      <c r="E24" s="11">
        <v>163366035</v>
      </c>
      <c r="F24" s="11">
        <v>163366035</v>
      </c>
      <c r="G24" s="11">
        <v>0</v>
      </c>
      <c r="H24" s="11">
        <v>100</v>
      </c>
      <c r="I24" s="11">
        <v>100</v>
      </c>
    </row>
    <row r="25" spans="1:9">
      <c r="A25" s="10" t="s">
        <v>49</v>
      </c>
      <c r="B25" s="33" t="s">
        <v>48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</row>
    <row r="26" spans="1:9" ht="36.75">
      <c r="A26" s="8" t="s">
        <v>50</v>
      </c>
      <c r="B26" s="32" t="s">
        <v>51</v>
      </c>
      <c r="C26" s="9">
        <f>+C27+C28</f>
        <v>82536345</v>
      </c>
      <c r="D26" s="9">
        <f t="shared" ref="D26:G26" si="3">+D27+D28</f>
        <v>82536345</v>
      </c>
      <c r="E26" s="9">
        <f t="shared" si="3"/>
        <v>82536345</v>
      </c>
      <c r="F26" s="9">
        <f t="shared" si="3"/>
        <v>82536345</v>
      </c>
      <c r="G26" s="9">
        <f t="shared" si="3"/>
        <v>0</v>
      </c>
      <c r="H26" s="9">
        <v>100</v>
      </c>
      <c r="I26" s="9">
        <v>100</v>
      </c>
    </row>
    <row r="27" spans="1:9">
      <c r="A27" s="10" t="s">
        <v>52</v>
      </c>
      <c r="B27" s="33" t="s">
        <v>53</v>
      </c>
      <c r="C27" s="11">
        <v>7400174</v>
      </c>
      <c r="D27" s="11">
        <v>7400174</v>
      </c>
      <c r="E27" s="11">
        <v>7400174</v>
      </c>
      <c r="F27" s="11">
        <v>7400174</v>
      </c>
      <c r="G27" s="11">
        <v>0</v>
      </c>
      <c r="H27" s="11">
        <v>100</v>
      </c>
      <c r="I27" s="11">
        <v>100</v>
      </c>
    </row>
    <row r="28" spans="1:9" ht="18.75">
      <c r="A28" s="10" t="s">
        <v>54</v>
      </c>
      <c r="B28" s="33" t="s">
        <v>55</v>
      </c>
      <c r="C28" s="11">
        <v>75136171</v>
      </c>
      <c r="D28" s="11">
        <v>75136171</v>
      </c>
      <c r="E28" s="11">
        <v>75136171</v>
      </c>
      <c r="F28" s="11">
        <v>75136171</v>
      </c>
      <c r="G28" s="11">
        <v>0</v>
      </c>
      <c r="H28" s="11">
        <v>100</v>
      </c>
      <c r="I28" s="11">
        <v>100</v>
      </c>
    </row>
    <row r="29" spans="1:9" ht="27.75">
      <c r="A29" s="8" t="s">
        <v>56</v>
      </c>
      <c r="B29" s="32" t="s">
        <v>57</v>
      </c>
      <c r="C29" s="9">
        <v>102848444</v>
      </c>
      <c r="D29" s="9">
        <v>100873427</v>
      </c>
      <c r="E29" s="9">
        <v>100873427</v>
      </c>
      <c r="F29" s="9">
        <v>100873427</v>
      </c>
      <c r="G29" s="9">
        <v>0</v>
      </c>
      <c r="H29" s="9">
        <v>98.079682177787731</v>
      </c>
      <c r="I29" s="9">
        <v>98.079682177787731</v>
      </c>
    </row>
    <row r="30" spans="1:9" ht="27.75">
      <c r="A30" s="10" t="s">
        <v>58</v>
      </c>
      <c r="B30" s="33" t="s">
        <v>59</v>
      </c>
      <c r="C30" s="11">
        <v>66354876</v>
      </c>
      <c r="D30" s="11">
        <v>65981561</v>
      </c>
      <c r="E30" s="11">
        <v>65981561</v>
      </c>
      <c r="F30" s="11">
        <v>65981561</v>
      </c>
      <c r="G30" s="11">
        <v>0</v>
      </c>
      <c r="H30" s="11">
        <v>99.437396281171544</v>
      </c>
      <c r="I30" s="11">
        <v>99.437396281171544</v>
      </c>
    </row>
    <row r="31" spans="1:9">
      <c r="A31" s="10" t="s">
        <v>60</v>
      </c>
      <c r="B31" s="33" t="s">
        <v>61</v>
      </c>
      <c r="C31" s="11">
        <v>36493568</v>
      </c>
      <c r="D31" s="11">
        <v>34891866</v>
      </c>
      <c r="E31" s="11">
        <v>34891866</v>
      </c>
      <c r="F31" s="11">
        <v>34891866</v>
      </c>
      <c r="G31" s="11">
        <v>0</v>
      </c>
      <c r="H31" s="11">
        <v>95.611001916830944</v>
      </c>
      <c r="I31" s="11">
        <v>95.611001916830944</v>
      </c>
    </row>
    <row r="32" spans="1:9" ht="18.75">
      <c r="A32" s="10" t="s">
        <v>62</v>
      </c>
      <c r="B32" s="33" t="s">
        <v>63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</row>
    <row r="33" spans="1:9" ht="45.75">
      <c r="A33" s="8" t="s">
        <v>64</v>
      </c>
      <c r="B33" s="32" t="s">
        <v>65</v>
      </c>
      <c r="C33" s="9">
        <v>804942619</v>
      </c>
      <c r="D33" s="9">
        <v>774990681</v>
      </c>
      <c r="E33" s="9">
        <v>774990681</v>
      </c>
      <c r="F33" s="9">
        <v>774990681</v>
      </c>
      <c r="G33" s="9">
        <v>0</v>
      </c>
      <c r="H33" s="9">
        <v>96.27899712439006</v>
      </c>
      <c r="I33" s="9">
        <v>96.27899712439006</v>
      </c>
    </row>
    <row r="34" spans="1:9" ht="27.75">
      <c r="A34" s="10" t="s">
        <v>66</v>
      </c>
      <c r="B34" s="33" t="s">
        <v>67</v>
      </c>
      <c r="C34" s="11">
        <v>240223845</v>
      </c>
      <c r="D34" s="11">
        <v>221966020</v>
      </c>
      <c r="E34" s="11">
        <v>221966020</v>
      </c>
      <c r="F34" s="11">
        <v>221966020</v>
      </c>
      <c r="G34" s="11">
        <v>0</v>
      </c>
      <c r="H34" s="11">
        <v>92.399661657234731</v>
      </c>
      <c r="I34" s="11">
        <v>92.399661657234731</v>
      </c>
    </row>
    <row r="35" spans="1:9" ht="27.75">
      <c r="A35" s="10" t="s">
        <v>68</v>
      </c>
      <c r="B35" s="33" t="s">
        <v>67</v>
      </c>
      <c r="C35" s="11">
        <v>155595050</v>
      </c>
      <c r="D35" s="11">
        <v>155567450</v>
      </c>
      <c r="E35" s="11">
        <v>155567450</v>
      </c>
      <c r="F35" s="11">
        <v>155567450</v>
      </c>
      <c r="G35" s="11">
        <v>0</v>
      </c>
      <c r="H35" s="11">
        <v>99.982261646498415</v>
      </c>
      <c r="I35" s="11">
        <v>99.982261646498415</v>
      </c>
    </row>
    <row r="36" spans="1:9" ht="27.75">
      <c r="A36" s="10" t="s">
        <v>69</v>
      </c>
      <c r="B36" s="33" t="s">
        <v>70</v>
      </c>
      <c r="C36" s="11">
        <v>294347366</v>
      </c>
      <c r="D36" s="11">
        <v>292391361</v>
      </c>
      <c r="E36" s="11">
        <v>292391361</v>
      </c>
      <c r="F36" s="11">
        <v>292391361</v>
      </c>
      <c r="G36" s="11">
        <v>0</v>
      </c>
      <c r="H36" s="11">
        <v>99.335477321716553</v>
      </c>
      <c r="I36" s="11">
        <v>99.335477321716553</v>
      </c>
    </row>
    <row r="37" spans="1:9">
      <c r="A37" s="10" t="s">
        <v>71</v>
      </c>
      <c r="B37" s="33" t="s">
        <v>72</v>
      </c>
      <c r="C37" s="11">
        <v>68864655</v>
      </c>
      <c r="D37" s="11">
        <v>63037390</v>
      </c>
      <c r="E37" s="11">
        <v>63037390</v>
      </c>
      <c r="F37" s="11">
        <v>63037390</v>
      </c>
      <c r="G37" s="11">
        <v>0</v>
      </c>
      <c r="H37" s="11">
        <v>91.538090185741879</v>
      </c>
      <c r="I37" s="11">
        <v>91.538090185741879</v>
      </c>
    </row>
    <row r="38" spans="1:9">
      <c r="A38" s="10" t="s">
        <v>73</v>
      </c>
      <c r="B38" s="33" t="s">
        <v>74</v>
      </c>
      <c r="C38" s="11">
        <v>45911703</v>
      </c>
      <c r="D38" s="11">
        <v>42028460</v>
      </c>
      <c r="E38" s="11">
        <v>42028460</v>
      </c>
      <c r="F38" s="11">
        <v>42028460</v>
      </c>
      <c r="G38" s="11">
        <v>0</v>
      </c>
      <c r="H38" s="11">
        <v>91.541932130027931</v>
      </c>
      <c r="I38" s="11">
        <v>91.541932130027931</v>
      </c>
    </row>
    <row r="39" spans="1:9" ht="18.75">
      <c r="A39" s="8" t="s">
        <v>75</v>
      </c>
      <c r="B39" s="32" t="s">
        <v>76</v>
      </c>
      <c r="C39" s="9">
        <f>+C40</f>
        <v>392088029</v>
      </c>
      <c r="D39" s="9">
        <f t="shared" ref="D39:F39" si="4">+D40</f>
        <v>368247178.60000002</v>
      </c>
      <c r="E39" s="9">
        <f t="shared" si="4"/>
        <v>368247178.60000002</v>
      </c>
      <c r="F39" s="9">
        <f t="shared" si="4"/>
        <v>343169310</v>
      </c>
      <c r="G39" s="9">
        <v>0</v>
      </c>
      <c r="H39" s="9">
        <v>93.9448331384787</v>
      </c>
      <c r="I39" s="9">
        <v>87.548853984521926</v>
      </c>
    </row>
    <row r="40" spans="1:9">
      <c r="A40" s="8" t="s">
        <v>77</v>
      </c>
      <c r="B40" s="32" t="s">
        <v>20</v>
      </c>
      <c r="C40" s="9">
        <v>392088029</v>
      </c>
      <c r="D40" s="9">
        <f>+D41+D44</f>
        <v>368247178.60000002</v>
      </c>
      <c r="E40" s="9">
        <f>+E41+E44</f>
        <v>368247178.60000002</v>
      </c>
      <c r="F40" s="9">
        <f>+F41+F44</f>
        <v>343169310</v>
      </c>
      <c r="G40" s="9">
        <v>0</v>
      </c>
      <c r="H40" s="9">
        <v>93.9448331384787</v>
      </c>
      <c r="I40" s="9">
        <v>87.548853984521926</v>
      </c>
    </row>
    <row r="41" spans="1:9" ht="18.75">
      <c r="A41" s="8" t="s">
        <v>78</v>
      </c>
      <c r="B41" s="32" t="s">
        <v>79</v>
      </c>
      <c r="C41" s="9">
        <v>9500000</v>
      </c>
      <c r="D41" s="9">
        <f>+D42+D43</f>
        <v>9400734</v>
      </c>
      <c r="E41" s="9">
        <f>+E42+E43</f>
        <v>9400734</v>
      </c>
      <c r="F41" s="9">
        <f>+F42+F43</f>
        <v>9400734</v>
      </c>
      <c r="G41" s="9">
        <v>0</v>
      </c>
      <c r="H41" s="9">
        <v>100</v>
      </c>
      <c r="I41" s="9">
        <v>100</v>
      </c>
    </row>
    <row r="42" spans="1:9">
      <c r="A42" s="10" t="s">
        <v>80</v>
      </c>
      <c r="B42" s="33" t="s">
        <v>81</v>
      </c>
      <c r="C42" s="11">
        <v>2481644</v>
      </c>
      <c r="D42" s="11">
        <v>2382378</v>
      </c>
      <c r="E42" s="11">
        <v>2382378</v>
      </c>
      <c r="F42" s="11">
        <v>2382378</v>
      </c>
      <c r="G42" s="11">
        <v>0</v>
      </c>
      <c r="H42" s="11">
        <v>100</v>
      </c>
      <c r="I42" s="11">
        <v>100</v>
      </c>
    </row>
    <row r="43" spans="1:9">
      <c r="A43" s="10" t="s">
        <v>82</v>
      </c>
      <c r="B43" s="33" t="s">
        <v>81</v>
      </c>
      <c r="C43" s="11">
        <v>7018356</v>
      </c>
      <c r="D43" s="11">
        <v>7018356</v>
      </c>
      <c r="E43" s="11">
        <v>7018356</v>
      </c>
      <c r="F43" s="11">
        <v>7018356</v>
      </c>
      <c r="G43" s="11">
        <v>0</v>
      </c>
      <c r="H43" s="11">
        <v>100</v>
      </c>
      <c r="I43" s="11">
        <v>100</v>
      </c>
    </row>
    <row r="44" spans="1:9" ht="27.75">
      <c r="A44" s="8" t="s">
        <v>83</v>
      </c>
      <c r="B44" s="32" t="s">
        <v>84</v>
      </c>
      <c r="C44" s="9">
        <v>382588029</v>
      </c>
      <c r="D44" s="9">
        <v>358846444.60000002</v>
      </c>
      <c r="E44" s="9">
        <v>358846444.60000002</v>
      </c>
      <c r="F44" s="9">
        <v>333768576</v>
      </c>
      <c r="G44" s="9">
        <v>0</v>
      </c>
      <c r="H44" s="9">
        <v>93.794477976204547</v>
      </c>
      <c r="I44" s="9">
        <v>87.239680988554923</v>
      </c>
    </row>
    <row r="45" spans="1:9">
      <c r="A45" s="10" t="s">
        <v>85</v>
      </c>
      <c r="B45" s="33" t="s">
        <v>86</v>
      </c>
      <c r="C45" s="11">
        <v>9264000</v>
      </c>
      <c r="D45" s="11">
        <v>9264000</v>
      </c>
      <c r="E45" s="11">
        <v>9264000</v>
      </c>
      <c r="F45" s="11">
        <v>9264000</v>
      </c>
      <c r="G45" s="11">
        <v>0</v>
      </c>
      <c r="H45" s="11">
        <v>100</v>
      </c>
      <c r="I45" s="11">
        <v>100</v>
      </c>
    </row>
    <row r="46" spans="1:9">
      <c r="A46" s="10" t="s">
        <v>87</v>
      </c>
      <c r="B46" s="33" t="s">
        <v>86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</row>
    <row r="47" spans="1:9" ht="18.75">
      <c r="A47" s="10" t="s">
        <v>88</v>
      </c>
      <c r="B47" s="33" t="s">
        <v>89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</row>
    <row r="48" spans="1:9" ht="18.75">
      <c r="A48" s="10" t="s">
        <v>90</v>
      </c>
      <c r="B48" s="33" t="s">
        <v>89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</row>
    <row r="49" spans="1:9" ht="18.75">
      <c r="A49" s="10" t="s">
        <v>91</v>
      </c>
      <c r="B49" s="33" t="s">
        <v>92</v>
      </c>
      <c r="C49" s="11">
        <v>37599252</v>
      </c>
      <c r="D49" s="11">
        <v>18660563</v>
      </c>
      <c r="E49" s="11">
        <v>18660563</v>
      </c>
      <c r="F49" s="11">
        <v>18660563</v>
      </c>
      <c r="G49" s="11">
        <v>0</v>
      </c>
      <c r="H49" s="11">
        <v>49.630144237975799</v>
      </c>
      <c r="I49" s="11">
        <v>49.630144237975799</v>
      </c>
    </row>
    <row r="50" spans="1:9" ht="18.75">
      <c r="A50" s="10" t="s">
        <v>93</v>
      </c>
      <c r="B50" s="33" t="s">
        <v>92</v>
      </c>
      <c r="C50" s="11">
        <v>9366066</v>
      </c>
      <c r="D50" s="11">
        <v>9364296</v>
      </c>
      <c r="E50" s="11">
        <v>9364296</v>
      </c>
      <c r="F50" s="11">
        <v>9364296</v>
      </c>
      <c r="G50" s="11">
        <v>0</v>
      </c>
      <c r="H50" s="11">
        <v>99.981101990953306</v>
      </c>
      <c r="I50" s="11">
        <v>99.981101990953306</v>
      </c>
    </row>
    <row r="51" spans="1:9">
      <c r="A51" s="10" t="s">
        <v>94</v>
      </c>
      <c r="B51" s="33" t="s">
        <v>95</v>
      </c>
      <c r="C51" s="11">
        <v>132272624</v>
      </c>
      <c r="D51" s="11">
        <v>132230624</v>
      </c>
      <c r="E51" s="11">
        <v>132230624</v>
      </c>
      <c r="F51" s="11">
        <v>107152755.40000001</v>
      </c>
      <c r="G51" s="11">
        <v>0</v>
      </c>
      <c r="H51" s="11">
        <v>99.968247397889371</v>
      </c>
      <c r="I51" s="11">
        <v>81.009019220787522</v>
      </c>
    </row>
    <row r="52" spans="1:9">
      <c r="A52" s="10" t="s">
        <v>96</v>
      </c>
      <c r="B52" s="33" t="s">
        <v>95</v>
      </c>
      <c r="C52" s="11">
        <v>13653991</v>
      </c>
      <c r="D52" s="11">
        <v>13653991</v>
      </c>
      <c r="E52" s="11">
        <v>13653991</v>
      </c>
      <c r="F52" s="11">
        <v>13653991</v>
      </c>
      <c r="G52" s="11">
        <v>0</v>
      </c>
      <c r="H52" s="11">
        <v>100</v>
      </c>
      <c r="I52" s="11">
        <v>100</v>
      </c>
    </row>
    <row r="53" spans="1:9" ht="18.75">
      <c r="A53" s="10" t="s">
        <v>97</v>
      </c>
      <c r="B53" s="33" t="s">
        <v>98</v>
      </c>
      <c r="C53" s="11">
        <v>4020950</v>
      </c>
      <c r="D53" s="11">
        <v>4020950</v>
      </c>
      <c r="E53" s="11">
        <v>4020950</v>
      </c>
      <c r="F53" s="11">
        <v>4020950</v>
      </c>
      <c r="G53" s="11">
        <v>0</v>
      </c>
      <c r="H53" s="11">
        <v>100</v>
      </c>
      <c r="I53" s="11">
        <v>100</v>
      </c>
    </row>
    <row r="54" spans="1:9" ht="18.75">
      <c r="A54" s="10" t="s">
        <v>99</v>
      </c>
      <c r="B54" s="33" t="s">
        <v>98</v>
      </c>
      <c r="C54" s="11">
        <v>929450</v>
      </c>
      <c r="D54" s="11">
        <v>630250</v>
      </c>
      <c r="E54" s="11">
        <v>630250</v>
      </c>
      <c r="F54" s="11">
        <v>630250</v>
      </c>
      <c r="G54" s="11">
        <v>0</v>
      </c>
      <c r="H54" s="11">
        <v>67.808919253321861</v>
      </c>
      <c r="I54" s="11">
        <v>67.808919253321861</v>
      </c>
    </row>
    <row r="55" spans="1:9" ht="18.75">
      <c r="A55" s="10" t="s">
        <v>100</v>
      </c>
      <c r="B55" s="33" t="s">
        <v>101</v>
      </c>
      <c r="C55" s="11">
        <v>4000000</v>
      </c>
      <c r="D55" s="11">
        <v>2219000</v>
      </c>
      <c r="E55" s="11">
        <v>2219000</v>
      </c>
      <c r="F55" s="11">
        <v>2219000</v>
      </c>
      <c r="G55" s="11">
        <v>0</v>
      </c>
      <c r="H55" s="11">
        <v>55.475000000000001</v>
      </c>
      <c r="I55" s="11">
        <v>55.475000000000001</v>
      </c>
    </row>
    <row r="56" spans="1:9" ht="18.75">
      <c r="A56" s="10" t="s">
        <v>102</v>
      </c>
      <c r="B56" s="33" t="s">
        <v>101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</row>
    <row r="57" spans="1:9">
      <c r="A57" s="10" t="s">
        <v>103</v>
      </c>
      <c r="B57" s="33" t="s">
        <v>104</v>
      </c>
      <c r="C57" s="11">
        <v>35000000</v>
      </c>
      <c r="D57" s="11">
        <v>35000000</v>
      </c>
      <c r="E57" s="11">
        <v>35000000</v>
      </c>
      <c r="F57" s="11">
        <v>35000000</v>
      </c>
      <c r="G57" s="11">
        <v>0</v>
      </c>
      <c r="H57" s="11">
        <v>100</v>
      </c>
      <c r="I57" s="11">
        <v>100</v>
      </c>
    </row>
    <row r="58" spans="1:9">
      <c r="A58" s="10" t="s">
        <v>105</v>
      </c>
      <c r="B58" s="33" t="s">
        <v>104</v>
      </c>
      <c r="C58" s="11">
        <v>15000000</v>
      </c>
      <c r="D58" s="11">
        <v>14993870</v>
      </c>
      <c r="E58" s="11">
        <v>14993870</v>
      </c>
      <c r="F58" s="11">
        <v>14993870</v>
      </c>
      <c r="G58" s="11">
        <v>0</v>
      </c>
      <c r="H58" s="11">
        <v>99.959133333333327</v>
      </c>
      <c r="I58" s="11">
        <v>99.959133333333327</v>
      </c>
    </row>
    <row r="59" spans="1:9">
      <c r="A59" s="10" t="s">
        <v>106</v>
      </c>
      <c r="B59" s="33" t="s">
        <v>107</v>
      </c>
      <c r="C59" s="11">
        <v>30000000</v>
      </c>
      <c r="D59" s="11">
        <v>29981693</v>
      </c>
      <c r="E59" s="11">
        <v>29981693</v>
      </c>
      <c r="F59" s="11">
        <v>29981693</v>
      </c>
      <c r="G59" s="11">
        <v>0</v>
      </c>
      <c r="H59" s="11">
        <v>99.938976666666662</v>
      </c>
      <c r="I59" s="11">
        <v>99.938976666666662</v>
      </c>
    </row>
    <row r="60" spans="1:9">
      <c r="A60" s="10" t="s">
        <v>108</v>
      </c>
      <c r="B60" s="33" t="s">
        <v>107</v>
      </c>
      <c r="C60" s="11">
        <v>10000000</v>
      </c>
      <c r="D60" s="11">
        <v>9997268</v>
      </c>
      <c r="E60" s="11">
        <v>9997268</v>
      </c>
      <c r="F60" s="11">
        <v>9997268</v>
      </c>
      <c r="G60" s="11">
        <v>0</v>
      </c>
      <c r="H60" s="11">
        <v>99.972679999999997</v>
      </c>
      <c r="I60" s="11">
        <v>99.972679999999997</v>
      </c>
    </row>
    <row r="61" spans="1:9" ht="18.75">
      <c r="A61" s="10" t="s">
        <v>109</v>
      </c>
      <c r="B61" s="33" t="s">
        <v>110</v>
      </c>
      <c r="C61" s="11">
        <v>40807772</v>
      </c>
      <c r="D61" s="11">
        <v>40223416</v>
      </c>
      <c r="E61" s="11">
        <v>40223416</v>
      </c>
      <c r="F61" s="11">
        <v>40223416</v>
      </c>
      <c r="G61" s="11">
        <v>0</v>
      </c>
      <c r="H61" s="11">
        <v>98.568027678649045</v>
      </c>
      <c r="I61" s="11">
        <v>98.568027678649045</v>
      </c>
    </row>
    <row r="62" spans="1:9" ht="18.75">
      <c r="A62" s="10" t="s">
        <v>111</v>
      </c>
      <c r="B62" s="33" t="s">
        <v>112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</row>
    <row r="63" spans="1:9" ht="18.75">
      <c r="A63" s="10" t="s">
        <v>113</v>
      </c>
      <c r="B63" s="33" t="s">
        <v>112</v>
      </c>
      <c r="C63" s="11">
        <v>230750</v>
      </c>
      <c r="D63" s="11">
        <v>230750</v>
      </c>
      <c r="E63" s="11">
        <v>230750</v>
      </c>
      <c r="F63" s="11">
        <v>230750</v>
      </c>
      <c r="G63" s="11">
        <v>0</v>
      </c>
      <c r="H63" s="11">
        <v>100</v>
      </c>
      <c r="I63" s="11">
        <v>100</v>
      </c>
    </row>
    <row r="64" spans="1:9">
      <c r="A64" s="10" t="s">
        <v>114</v>
      </c>
      <c r="B64" s="33" t="s">
        <v>115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</row>
    <row r="65" spans="1:9">
      <c r="A65" s="10" t="s">
        <v>116</v>
      </c>
      <c r="B65" s="33" t="s">
        <v>115</v>
      </c>
      <c r="C65" s="11">
        <v>100000</v>
      </c>
      <c r="D65" s="11">
        <v>100000</v>
      </c>
      <c r="E65" s="11">
        <v>100000</v>
      </c>
      <c r="F65" s="11">
        <v>100000</v>
      </c>
      <c r="G65" s="11">
        <v>0</v>
      </c>
      <c r="H65" s="11">
        <v>100</v>
      </c>
      <c r="I65" s="11">
        <v>100</v>
      </c>
    </row>
    <row r="66" spans="1:9" ht="27.75">
      <c r="A66" s="10" t="s">
        <v>117</v>
      </c>
      <c r="B66" s="33" t="s">
        <v>118</v>
      </c>
      <c r="C66" s="11">
        <v>24826128</v>
      </c>
      <c r="D66" s="11">
        <v>22932600</v>
      </c>
      <c r="E66" s="11">
        <v>22932600</v>
      </c>
      <c r="F66" s="11">
        <v>22932600</v>
      </c>
      <c r="G66" s="11">
        <v>0</v>
      </c>
      <c r="H66" s="11">
        <v>92.372842031588661</v>
      </c>
      <c r="I66" s="11">
        <v>92.372842031588661</v>
      </c>
    </row>
    <row r="67" spans="1:9" ht="27.75">
      <c r="A67" s="10" t="s">
        <v>119</v>
      </c>
      <c r="B67" s="33" t="s">
        <v>118</v>
      </c>
      <c r="C67" s="11">
        <v>173872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</row>
    <row r="68" spans="1:9" ht="18.75">
      <c r="A68" s="10" t="s">
        <v>120</v>
      </c>
      <c r="B68" s="33" t="s">
        <v>121</v>
      </c>
      <c r="C68" s="11">
        <v>15343174</v>
      </c>
      <c r="D68" s="11">
        <v>15343173.6</v>
      </c>
      <c r="E68" s="11">
        <v>15343173.6</v>
      </c>
      <c r="F68" s="11">
        <v>15343173.6</v>
      </c>
      <c r="G68" s="11">
        <v>0</v>
      </c>
      <c r="H68" s="11">
        <v>99.999997392977491</v>
      </c>
      <c r="I68" s="11">
        <v>99.999997392977491</v>
      </c>
    </row>
    <row r="69" spans="1:9" ht="18.75">
      <c r="A69" s="8" t="s">
        <v>122</v>
      </c>
      <c r="B69" s="32" t="s">
        <v>123</v>
      </c>
      <c r="C69" s="9">
        <v>440039305</v>
      </c>
      <c r="D69" s="9">
        <v>354808831.38</v>
      </c>
      <c r="E69" s="9">
        <v>354808831.38</v>
      </c>
      <c r="F69" s="9">
        <v>354808831.38</v>
      </c>
      <c r="G69" s="9">
        <v>0</v>
      </c>
      <c r="H69" s="9">
        <v>80.631168022592888</v>
      </c>
      <c r="I69" s="9">
        <v>80.631168022592888</v>
      </c>
    </row>
    <row r="70" spans="1:9" ht="27.75">
      <c r="A70" s="8" t="s">
        <v>124</v>
      </c>
      <c r="B70" s="32" t="s">
        <v>125</v>
      </c>
      <c r="C70" s="9">
        <v>34628997</v>
      </c>
      <c r="D70" s="9">
        <v>34628997</v>
      </c>
      <c r="E70" s="9">
        <v>34628997</v>
      </c>
      <c r="F70" s="9">
        <v>34628997</v>
      </c>
      <c r="G70" s="9">
        <v>0</v>
      </c>
      <c r="H70" s="9">
        <v>100</v>
      </c>
      <c r="I70" s="9">
        <v>100</v>
      </c>
    </row>
    <row r="71" spans="1:9" ht="27.75">
      <c r="A71" s="8" t="s">
        <v>126</v>
      </c>
      <c r="B71" s="32" t="s">
        <v>127</v>
      </c>
      <c r="C71" s="9">
        <v>34628997</v>
      </c>
      <c r="D71" s="9">
        <v>34628997</v>
      </c>
      <c r="E71" s="9">
        <v>34628997</v>
      </c>
      <c r="F71" s="9">
        <v>34628997</v>
      </c>
      <c r="G71" s="9">
        <v>0</v>
      </c>
      <c r="H71" s="9">
        <v>100</v>
      </c>
      <c r="I71" s="9">
        <v>100</v>
      </c>
    </row>
    <row r="72" spans="1:9" ht="18.75">
      <c r="A72" s="10" t="s">
        <v>128</v>
      </c>
      <c r="B72" s="33" t="s">
        <v>129</v>
      </c>
      <c r="C72" s="11">
        <v>8177723</v>
      </c>
      <c r="D72" s="11">
        <v>8177723</v>
      </c>
      <c r="E72" s="11">
        <v>8177723</v>
      </c>
      <c r="F72" s="11">
        <v>8177723</v>
      </c>
      <c r="G72" s="11">
        <v>0</v>
      </c>
      <c r="H72" s="11">
        <v>100</v>
      </c>
      <c r="I72" s="11">
        <v>100</v>
      </c>
    </row>
    <row r="73" spans="1:9" ht="18.75">
      <c r="A73" s="10" t="s">
        <v>130</v>
      </c>
      <c r="B73" s="33" t="s">
        <v>129</v>
      </c>
      <c r="C73" s="11">
        <v>26451274</v>
      </c>
      <c r="D73" s="11">
        <v>26451274</v>
      </c>
      <c r="E73" s="11">
        <v>26451274</v>
      </c>
      <c r="F73" s="11">
        <v>26451274</v>
      </c>
      <c r="G73" s="11">
        <v>0</v>
      </c>
      <c r="H73" s="11">
        <v>100</v>
      </c>
      <c r="I73" s="11">
        <v>100</v>
      </c>
    </row>
    <row r="74" spans="1:9" ht="36.75">
      <c r="A74" s="8" t="s">
        <v>131</v>
      </c>
      <c r="B74" s="32" t="s">
        <v>132</v>
      </c>
      <c r="C74" s="9">
        <v>376514717</v>
      </c>
      <c r="D74" s="9">
        <v>300067346.38</v>
      </c>
      <c r="E74" s="9">
        <v>300067346.38</v>
      </c>
      <c r="F74" s="9">
        <v>300067346.38</v>
      </c>
      <c r="G74" s="9">
        <v>0</v>
      </c>
      <c r="H74" s="9">
        <v>79.696047148138433</v>
      </c>
      <c r="I74" s="9">
        <v>79.696047148138433</v>
      </c>
    </row>
    <row r="75" spans="1:9" ht="18.75">
      <c r="A75" s="8" t="s">
        <v>133</v>
      </c>
      <c r="B75" s="32" t="s">
        <v>134</v>
      </c>
      <c r="C75" s="9">
        <v>376514717</v>
      </c>
      <c r="D75" s="9">
        <v>300067346.38</v>
      </c>
      <c r="E75" s="9">
        <v>300067346.38</v>
      </c>
      <c r="F75" s="9">
        <v>300067346.38</v>
      </c>
      <c r="G75" s="9">
        <v>0</v>
      </c>
      <c r="H75" s="9">
        <v>79.696047148138433</v>
      </c>
      <c r="I75" s="9">
        <v>79.696047148138433</v>
      </c>
    </row>
    <row r="76" spans="1:9" ht="18.75">
      <c r="A76" s="10" t="s">
        <v>135</v>
      </c>
      <c r="B76" s="33" t="s">
        <v>136</v>
      </c>
      <c r="C76" s="11">
        <v>376514717</v>
      </c>
      <c r="D76" s="11">
        <v>300067346.38</v>
      </c>
      <c r="E76" s="11">
        <v>300067346.38</v>
      </c>
      <c r="F76" s="11">
        <v>300067346.38</v>
      </c>
      <c r="G76" s="11">
        <v>0</v>
      </c>
      <c r="H76" s="11">
        <v>79.696047148138433</v>
      </c>
      <c r="I76" s="11">
        <v>79.696047148138433</v>
      </c>
    </row>
    <row r="77" spans="1:9" ht="27.75">
      <c r="A77" s="8" t="s">
        <v>137</v>
      </c>
      <c r="B77" s="32" t="s">
        <v>138</v>
      </c>
      <c r="C77" s="9">
        <v>28895591</v>
      </c>
      <c r="D77" s="9">
        <v>20112488</v>
      </c>
      <c r="E77" s="9">
        <v>20112488</v>
      </c>
      <c r="F77" s="9">
        <v>20112488</v>
      </c>
      <c r="G77" s="9">
        <v>0</v>
      </c>
      <c r="H77" s="9">
        <v>69.604002908263752</v>
      </c>
      <c r="I77" s="9">
        <v>69.604002908263752</v>
      </c>
    </row>
    <row r="78" spans="1:9" ht="18.75">
      <c r="A78" s="10" t="s">
        <v>139</v>
      </c>
      <c r="B78" s="33" t="s">
        <v>140</v>
      </c>
      <c r="C78" s="11">
        <v>10895591</v>
      </c>
      <c r="D78" s="11">
        <v>2484500</v>
      </c>
      <c r="E78" s="11">
        <v>2484500</v>
      </c>
      <c r="F78" s="11">
        <v>2484500</v>
      </c>
      <c r="G78" s="11">
        <v>0</v>
      </c>
      <c r="H78" s="11">
        <v>22.802801610302737</v>
      </c>
      <c r="I78" s="11">
        <v>22.802801610302737</v>
      </c>
    </row>
    <row r="79" spans="1:9" ht="18.75">
      <c r="A79" s="10" t="s">
        <v>141</v>
      </c>
      <c r="B79" s="33" t="s">
        <v>142</v>
      </c>
      <c r="C79" s="11">
        <v>18000000</v>
      </c>
      <c r="D79" s="11">
        <v>17627988</v>
      </c>
      <c r="E79" s="11">
        <v>17627988</v>
      </c>
      <c r="F79" s="11">
        <v>17627988</v>
      </c>
      <c r="G79" s="11">
        <v>0</v>
      </c>
      <c r="H79" s="11">
        <v>97.933266666666654</v>
      </c>
      <c r="I79" s="11">
        <v>97.933266666666654</v>
      </c>
    </row>
    <row r="80" spans="1:9">
      <c r="A80" s="8" t="s">
        <v>143</v>
      </c>
      <c r="B80" s="32" t="s">
        <v>144</v>
      </c>
      <c r="C80" s="9">
        <v>10454965773</v>
      </c>
      <c r="D80" s="9">
        <v>9519705279.5699997</v>
      </c>
      <c r="E80" s="9">
        <v>8301439357.9300003</v>
      </c>
      <c r="F80" s="9">
        <v>8301439357.9300003</v>
      </c>
      <c r="G80" s="9">
        <v>1218265921.6400001</v>
      </c>
      <c r="H80" s="9">
        <v>91.054389715504243</v>
      </c>
      <c r="I80" s="9">
        <v>79.401879816464898</v>
      </c>
    </row>
    <row r="81" spans="1:9" ht="45.75">
      <c r="A81" s="8" t="s">
        <v>145</v>
      </c>
      <c r="B81" s="32" t="s">
        <v>146</v>
      </c>
      <c r="C81" s="9">
        <v>8032221589</v>
      </c>
      <c r="D81" s="9">
        <v>7361182910.6800003</v>
      </c>
      <c r="E81" s="9">
        <v>6326031728.04</v>
      </c>
      <c r="F81" s="9">
        <v>6326031728.04</v>
      </c>
      <c r="G81" s="9">
        <v>1035151182.64</v>
      </c>
      <c r="H81" s="9">
        <v>91.645665263530859</v>
      </c>
      <c r="I81" s="9">
        <v>78.758182377630121</v>
      </c>
    </row>
    <row r="82" spans="1:9" ht="27.75">
      <c r="A82" s="8" t="s">
        <v>147</v>
      </c>
      <c r="B82" s="32" t="s">
        <v>148</v>
      </c>
      <c r="C82" s="9">
        <v>4864253589</v>
      </c>
      <c r="D82" s="9">
        <v>4375331592.5500002</v>
      </c>
      <c r="E82" s="9">
        <v>4070393377.0500002</v>
      </c>
      <c r="F82" s="9">
        <v>4070393377.0500002</v>
      </c>
      <c r="G82" s="9">
        <v>304938215.5</v>
      </c>
      <c r="H82" s="9">
        <v>89.94867377894019</v>
      </c>
      <c r="I82" s="9">
        <v>83.679711646916772</v>
      </c>
    </row>
    <row r="83" spans="1:9" ht="36.75">
      <c r="A83" s="8" t="s">
        <v>149</v>
      </c>
      <c r="B83" s="32" t="s">
        <v>150</v>
      </c>
      <c r="C83" s="9">
        <v>4087577589</v>
      </c>
      <c r="D83" s="9">
        <v>3668339694.4099998</v>
      </c>
      <c r="E83" s="9">
        <v>3413960631.9099998</v>
      </c>
      <c r="F83" s="9">
        <v>3413960631.9099998</v>
      </c>
      <c r="G83" s="9">
        <v>254379062.5</v>
      </c>
      <c r="H83" s="9">
        <v>89.743610109855709</v>
      </c>
      <c r="I83" s="9">
        <v>83.520387260592742</v>
      </c>
    </row>
    <row r="84" spans="1:9" ht="54.75">
      <c r="A84" s="10" t="s">
        <v>151</v>
      </c>
      <c r="B84" s="33" t="s">
        <v>152</v>
      </c>
      <c r="C84" s="11">
        <v>130000000</v>
      </c>
      <c r="D84" s="11">
        <v>129806066.13</v>
      </c>
      <c r="E84" s="11">
        <v>124806066.13</v>
      </c>
      <c r="F84" s="11">
        <v>124806066.13</v>
      </c>
      <c r="G84" s="11">
        <v>5000000</v>
      </c>
      <c r="H84" s="11">
        <v>99.850820100000021</v>
      </c>
      <c r="I84" s="11">
        <v>96.004666253846153</v>
      </c>
    </row>
    <row r="85" spans="1:9" ht="27.75">
      <c r="A85" s="10" t="s">
        <v>153</v>
      </c>
      <c r="B85" s="33" t="s">
        <v>154</v>
      </c>
      <c r="C85" s="11">
        <v>288000000</v>
      </c>
      <c r="D85" s="11">
        <v>258535084.12</v>
      </c>
      <c r="E85" s="11">
        <v>258535084.12</v>
      </c>
      <c r="F85" s="11">
        <v>258535084.12</v>
      </c>
      <c r="G85" s="11">
        <v>0</v>
      </c>
      <c r="H85" s="11">
        <v>89.769126430555559</v>
      </c>
      <c r="I85" s="11">
        <v>89.769126430555559</v>
      </c>
    </row>
    <row r="86" spans="1:9" ht="54.75">
      <c r="A86" s="10" t="s">
        <v>155</v>
      </c>
      <c r="B86" s="33" t="s">
        <v>156</v>
      </c>
      <c r="C86" s="11">
        <v>428773723</v>
      </c>
      <c r="D86" s="11">
        <v>426656498.83999997</v>
      </c>
      <c r="E86" s="11">
        <v>382904831.83999997</v>
      </c>
      <c r="F86" s="11">
        <v>382904831.83999997</v>
      </c>
      <c r="G86" s="11">
        <v>43751667</v>
      </c>
      <c r="H86" s="11">
        <v>99.506214106315468</v>
      </c>
      <c r="I86" s="11">
        <v>89.302308257355577</v>
      </c>
    </row>
    <row r="87" spans="1:9" ht="36.75">
      <c r="A87" s="10" t="s">
        <v>157</v>
      </c>
      <c r="B87" s="33" t="s">
        <v>158</v>
      </c>
      <c r="C87" s="11">
        <v>3073454621</v>
      </c>
      <c r="D87" s="11">
        <v>2701801992.1799998</v>
      </c>
      <c r="E87" s="11">
        <v>2501499472.6799998</v>
      </c>
      <c r="F87" s="11">
        <v>2501499472.6799998</v>
      </c>
      <c r="G87" s="11">
        <v>200302519.5</v>
      </c>
      <c r="H87" s="11">
        <v>87.907658493455259</v>
      </c>
      <c r="I87" s="11">
        <v>81.390480132291486</v>
      </c>
    </row>
    <row r="88" spans="1:9" ht="54.75">
      <c r="A88" s="10" t="s">
        <v>159</v>
      </c>
      <c r="B88" s="33" t="s">
        <v>160</v>
      </c>
      <c r="C88" s="11">
        <v>167349245</v>
      </c>
      <c r="D88" s="11">
        <v>151540053.13999999</v>
      </c>
      <c r="E88" s="11">
        <v>146215177.13999999</v>
      </c>
      <c r="F88" s="11">
        <v>146215177.13999999</v>
      </c>
      <c r="G88" s="11">
        <v>5324876</v>
      </c>
      <c r="H88" s="11">
        <v>90.553174076166272</v>
      </c>
      <c r="I88" s="11">
        <v>87.37127982860035</v>
      </c>
    </row>
    <row r="89" spans="1:9" ht="45.75">
      <c r="A89" s="8" t="s">
        <v>161</v>
      </c>
      <c r="B89" s="32" t="s">
        <v>162</v>
      </c>
      <c r="C89" s="9">
        <v>776676000</v>
      </c>
      <c r="D89" s="9">
        <v>706991898.13999999</v>
      </c>
      <c r="E89" s="9">
        <v>656432745.13999999</v>
      </c>
      <c r="F89" s="9">
        <v>656432745.13999999</v>
      </c>
      <c r="G89" s="9">
        <v>50559153</v>
      </c>
      <c r="H89" s="9">
        <v>91.027905862933835</v>
      </c>
      <c r="I89" s="9">
        <v>84.518221902054393</v>
      </c>
    </row>
    <row r="90" spans="1:9" ht="36.75">
      <c r="A90" s="10" t="s">
        <v>163</v>
      </c>
      <c r="B90" s="33" t="s">
        <v>164</v>
      </c>
      <c r="C90" s="11">
        <v>285052000</v>
      </c>
      <c r="D90" s="11">
        <v>246216076.84999999</v>
      </c>
      <c r="E90" s="11">
        <v>239502535.84999999</v>
      </c>
      <c r="F90" s="11">
        <v>239502535.84999999</v>
      </c>
      <c r="G90" s="11">
        <v>6713541</v>
      </c>
      <c r="H90" s="11">
        <v>86.375846108780152</v>
      </c>
      <c r="I90" s="11">
        <v>84.020647408192175</v>
      </c>
    </row>
    <row r="91" spans="1:9" ht="72.75">
      <c r="A91" s="10" t="s">
        <v>165</v>
      </c>
      <c r="B91" s="33" t="s">
        <v>166</v>
      </c>
      <c r="C91" s="11">
        <v>491624000</v>
      </c>
      <c r="D91" s="11">
        <v>460775821.29000002</v>
      </c>
      <c r="E91" s="11">
        <v>416930209.29000002</v>
      </c>
      <c r="F91" s="11">
        <v>416930209.29000002</v>
      </c>
      <c r="G91" s="11">
        <v>43845612</v>
      </c>
      <c r="H91" s="11">
        <v>93.725249639968752</v>
      </c>
      <c r="I91" s="11">
        <v>84.80672410012528</v>
      </c>
    </row>
    <row r="92" spans="1:9">
      <c r="A92" s="8" t="s">
        <v>167</v>
      </c>
      <c r="B92" s="32" t="s">
        <v>168</v>
      </c>
      <c r="C92" s="9">
        <v>3167968000</v>
      </c>
      <c r="D92" s="9">
        <v>2985851318.1300001</v>
      </c>
      <c r="E92" s="9">
        <v>2255638350.9899998</v>
      </c>
      <c r="F92" s="9">
        <v>2255638350.9899998</v>
      </c>
      <c r="G92" s="9">
        <v>730212967.13999999</v>
      </c>
      <c r="H92" s="9">
        <v>94.251309297631792</v>
      </c>
      <c r="I92" s="9">
        <v>71.201424729984637</v>
      </c>
    </row>
    <row r="93" spans="1:9" ht="45.75">
      <c r="A93" s="8" t="s">
        <v>169</v>
      </c>
      <c r="B93" s="32" t="s">
        <v>170</v>
      </c>
      <c r="C93" s="9">
        <v>1679003000</v>
      </c>
      <c r="D93" s="9">
        <v>1616433353.6800001</v>
      </c>
      <c r="E93" s="9">
        <v>1267674684.5799999</v>
      </c>
      <c r="F93" s="9">
        <v>1267674684.5799999</v>
      </c>
      <c r="G93" s="9">
        <v>348758669.10000002</v>
      </c>
      <c r="H93" s="9">
        <v>96.273404733642508</v>
      </c>
      <c r="I93" s="9">
        <v>75.501633087016515</v>
      </c>
    </row>
    <row r="94" spans="1:9" ht="45.75">
      <c r="A94" s="10" t="s">
        <v>171</v>
      </c>
      <c r="B94" s="33" t="s">
        <v>172</v>
      </c>
      <c r="C94" s="11">
        <v>751663000</v>
      </c>
      <c r="D94" s="11">
        <v>729863018.25</v>
      </c>
      <c r="E94" s="11">
        <v>462913725.25</v>
      </c>
      <c r="F94" s="11">
        <v>462913725.25</v>
      </c>
      <c r="G94" s="11">
        <v>266949293</v>
      </c>
      <c r="H94" s="11">
        <v>97.099766550967658</v>
      </c>
      <c r="I94" s="11">
        <v>61.58527495034344</v>
      </c>
    </row>
    <row r="95" spans="1:9" ht="27.75">
      <c r="A95" s="10" t="s">
        <v>173</v>
      </c>
      <c r="B95" s="33" t="s">
        <v>174</v>
      </c>
      <c r="C95" s="11">
        <v>66640000</v>
      </c>
      <c r="D95" s="11">
        <v>49682771.719999999</v>
      </c>
      <c r="E95" s="11">
        <v>49682771.719999999</v>
      </c>
      <c r="F95" s="11">
        <v>49682771.719999999</v>
      </c>
      <c r="G95" s="11">
        <v>0</v>
      </c>
      <c r="H95" s="11">
        <v>74.553979171668672</v>
      </c>
      <c r="I95" s="11">
        <v>74.553979171668672</v>
      </c>
    </row>
    <row r="96" spans="1:9" ht="54.75">
      <c r="A96" s="10" t="s">
        <v>175</v>
      </c>
      <c r="B96" s="33" t="s">
        <v>176</v>
      </c>
      <c r="C96" s="11">
        <v>132100000</v>
      </c>
      <c r="D96" s="11">
        <v>129678179.62</v>
      </c>
      <c r="E96" s="11">
        <v>123273776.62</v>
      </c>
      <c r="F96" s="11">
        <v>123273776.62</v>
      </c>
      <c r="G96" s="11">
        <v>6404403</v>
      </c>
      <c r="H96" s="11">
        <v>98.166676472369417</v>
      </c>
      <c r="I96" s="11">
        <v>93.318528856926562</v>
      </c>
    </row>
    <row r="97" spans="1:9" ht="45.75">
      <c r="A97" s="10" t="s">
        <v>177</v>
      </c>
      <c r="B97" s="33" t="s">
        <v>178</v>
      </c>
      <c r="C97" s="11">
        <v>728600000</v>
      </c>
      <c r="D97" s="11">
        <v>707209384.09000003</v>
      </c>
      <c r="E97" s="11">
        <v>631804410.99000001</v>
      </c>
      <c r="F97" s="11">
        <v>631804410.99000001</v>
      </c>
      <c r="G97" s="11">
        <v>75404973.099999994</v>
      </c>
      <c r="H97" s="11">
        <v>97.064148241833649</v>
      </c>
      <c r="I97" s="11">
        <v>86.714851906395822</v>
      </c>
    </row>
    <row r="98" spans="1:9" ht="36.75">
      <c r="A98" s="8" t="s">
        <v>179</v>
      </c>
      <c r="B98" s="32" t="s">
        <v>180</v>
      </c>
      <c r="C98" s="9">
        <v>1488965000</v>
      </c>
      <c r="D98" s="9">
        <v>1369417964.45</v>
      </c>
      <c r="E98" s="9">
        <v>987963666.40999997</v>
      </c>
      <c r="F98" s="9">
        <v>987963666.40999997</v>
      </c>
      <c r="G98" s="9">
        <v>381454298.04000002</v>
      </c>
      <c r="H98" s="9">
        <v>91.97113192385315</v>
      </c>
      <c r="I98" s="9">
        <v>66.352376745591741</v>
      </c>
    </row>
    <row r="99" spans="1:9" ht="45.75">
      <c r="A99" s="10" t="s">
        <v>181</v>
      </c>
      <c r="B99" s="33" t="s">
        <v>182</v>
      </c>
      <c r="C99" s="11">
        <v>235927000</v>
      </c>
      <c r="D99" s="11">
        <v>216333887.38</v>
      </c>
      <c r="E99" s="11">
        <v>180538918.38</v>
      </c>
      <c r="F99" s="11">
        <v>180538918.38</v>
      </c>
      <c r="G99" s="11">
        <v>35794969</v>
      </c>
      <c r="H99" s="11">
        <v>91.695264798009561</v>
      </c>
      <c r="I99" s="11">
        <v>76.523212002017573</v>
      </c>
    </row>
    <row r="100" spans="1:9" ht="54.75">
      <c r="A100" s="10" t="s">
        <v>183</v>
      </c>
      <c r="B100" s="33" t="s">
        <v>184</v>
      </c>
      <c r="C100" s="11">
        <v>471554000</v>
      </c>
      <c r="D100" s="11">
        <v>450644184.08999997</v>
      </c>
      <c r="E100" s="11">
        <v>177803470.05000001</v>
      </c>
      <c r="F100" s="11">
        <v>177803470.05000001</v>
      </c>
      <c r="G100" s="11">
        <v>272840714.04000002</v>
      </c>
      <c r="H100" s="11">
        <v>95.565764279382634</v>
      </c>
      <c r="I100" s="11">
        <v>37.705855543585677</v>
      </c>
    </row>
    <row r="101" spans="1:9" ht="45.75">
      <c r="A101" s="10" t="s">
        <v>185</v>
      </c>
      <c r="B101" s="33" t="s">
        <v>186</v>
      </c>
      <c r="C101" s="11">
        <v>116500000</v>
      </c>
      <c r="D101" s="11">
        <v>104698884.09999999</v>
      </c>
      <c r="E101" s="11">
        <v>102566907.09999999</v>
      </c>
      <c r="F101" s="11">
        <v>102566907.09999999</v>
      </c>
      <c r="G101" s="11">
        <v>2131977</v>
      </c>
      <c r="H101" s="11">
        <v>89.87028678111588</v>
      </c>
      <c r="I101" s="11">
        <v>88.040263605150216</v>
      </c>
    </row>
    <row r="102" spans="1:9" ht="54.75">
      <c r="A102" s="10" t="s">
        <v>187</v>
      </c>
      <c r="B102" s="33" t="s">
        <v>188</v>
      </c>
      <c r="C102" s="11">
        <v>551288000</v>
      </c>
      <c r="D102" s="11">
        <v>538422049.40999997</v>
      </c>
      <c r="E102" s="11">
        <v>486552384.41000003</v>
      </c>
      <c r="F102" s="11">
        <v>486552384.41000003</v>
      </c>
      <c r="G102" s="11">
        <v>51869665</v>
      </c>
      <c r="H102" s="11">
        <v>97.666201587917755</v>
      </c>
      <c r="I102" s="11">
        <v>88.257387138845758</v>
      </c>
    </row>
    <row r="103" spans="1:9" ht="45.75">
      <c r="A103" s="10" t="s">
        <v>189</v>
      </c>
      <c r="B103" s="33" t="s">
        <v>190</v>
      </c>
      <c r="C103" s="11">
        <v>113696000</v>
      </c>
      <c r="D103" s="11">
        <v>59318959.469999999</v>
      </c>
      <c r="E103" s="11">
        <v>40501986.469999999</v>
      </c>
      <c r="F103" s="11">
        <v>40501986.469999999</v>
      </c>
      <c r="G103" s="11">
        <v>18816973</v>
      </c>
      <c r="H103" s="11">
        <v>52.173303783774273</v>
      </c>
      <c r="I103" s="11">
        <v>35.623053115325078</v>
      </c>
    </row>
    <row r="104" spans="1:9" ht="45.75">
      <c r="A104" s="8" t="s">
        <v>191</v>
      </c>
      <c r="B104" s="32" t="s">
        <v>192</v>
      </c>
      <c r="C104" s="9">
        <v>50000000</v>
      </c>
      <c r="D104" s="9">
        <v>43301217.960000001</v>
      </c>
      <c r="E104" s="9">
        <v>35725034.960000001</v>
      </c>
      <c r="F104" s="9">
        <v>35725034.960000001</v>
      </c>
      <c r="G104" s="9">
        <v>7576183</v>
      </c>
      <c r="H104" s="9">
        <v>86.602435920000005</v>
      </c>
      <c r="I104" s="9">
        <v>71.450069920000004</v>
      </c>
    </row>
    <row r="105" spans="1:9" ht="27.75">
      <c r="A105" s="8" t="s">
        <v>193</v>
      </c>
      <c r="B105" s="32" t="s">
        <v>148</v>
      </c>
      <c r="C105" s="9">
        <v>50000000</v>
      </c>
      <c r="D105" s="9">
        <v>43301217.960000001</v>
      </c>
      <c r="E105" s="9">
        <v>35725034.960000001</v>
      </c>
      <c r="F105" s="9">
        <v>35725034.960000001</v>
      </c>
      <c r="G105" s="9">
        <v>7576183</v>
      </c>
      <c r="H105" s="9">
        <v>86.602435920000005</v>
      </c>
      <c r="I105" s="9">
        <v>71.450069920000004</v>
      </c>
    </row>
    <row r="106" spans="1:9" ht="36.75">
      <c r="A106" s="8" t="s">
        <v>194</v>
      </c>
      <c r="B106" s="32" t="s">
        <v>195</v>
      </c>
      <c r="C106" s="9">
        <v>50000000</v>
      </c>
      <c r="D106" s="9">
        <v>43301217.960000001</v>
      </c>
      <c r="E106" s="9">
        <v>35725034.960000001</v>
      </c>
      <c r="F106" s="9">
        <v>35725034.960000001</v>
      </c>
      <c r="G106" s="9">
        <v>7576183</v>
      </c>
      <c r="H106" s="9">
        <v>86.602435920000005</v>
      </c>
      <c r="I106" s="9">
        <v>71.450069920000004</v>
      </c>
    </row>
    <row r="107" spans="1:9" ht="36.75">
      <c r="A107" s="10" t="s">
        <v>196</v>
      </c>
      <c r="B107" s="33" t="s">
        <v>197</v>
      </c>
      <c r="C107" s="11">
        <v>50000000</v>
      </c>
      <c r="D107" s="11">
        <v>43301217.960000001</v>
      </c>
      <c r="E107" s="11">
        <v>35725034.960000001</v>
      </c>
      <c r="F107" s="11">
        <v>35725034.960000001</v>
      </c>
      <c r="G107" s="11">
        <v>7576183</v>
      </c>
      <c r="H107" s="11">
        <v>86.602435920000005</v>
      </c>
      <c r="I107" s="11">
        <v>71.450069920000004</v>
      </c>
    </row>
    <row r="108" spans="1:9" ht="36.75">
      <c r="A108" s="8" t="s">
        <v>198</v>
      </c>
      <c r="B108" s="32" t="s">
        <v>199</v>
      </c>
      <c r="C108" s="9">
        <v>2372744184</v>
      </c>
      <c r="D108" s="9">
        <v>2115221150.9300001</v>
      </c>
      <c r="E108" s="9">
        <v>1939682594.9300001</v>
      </c>
      <c r="F108" s="9">
        <v>1939682594.9300001</v>
      </c>
      <c r="G108" s="9">
        <v>175538556</v>
      </c>
      <c r="H108" s="9">
        <v>89.146616192063959</v>
      </c>
      <c r="I108" s="9">
        <v>81.748492231474373</v>
      </c>
    </row>
    <row r="109" spans="1:9" ht="27.75">
      <c r="A109" s="8" t="s">
        <v>200</v>
      </c>
      <c r="B109" s="32" t="s">
        <v>148</v>
      </c>
      <c r="C109" s="9">
        <v>2372744184</v>
      </c>
      <c r="D109" s="9">
        <v>2115221150.9300001</v>
      </c>
      <c r="E109" s="9">
        <v>1939682594.9300001</v>
      </c>
      <c r="F109" s="9">
        <v>1939682594.9300001</v>
      </c>
      <c r="G109" s="9">
        <v>175538556</v>
      </c>
      <c r="H109" s="9">
        <v>89.146616192063959</v>
      </c>
      <c r="I109" s="9">
        <v>81.748492231474373</v>
      </c>
    </row>
    <row r="110" spans="1:9" ht="45.75">
      <c r="A110" s="8" t="s">
        <v>201</v>
      </c>
      <c r="B110" s="32" t="s">
        <v>202</v>
      </c>
      <c r="C110" s="9">
        <v>2372744184</v>
      </c>
      <c r="D110" s="9">
        <v>2115221150.9300001</v>
      </c>
      <c r="E110" s="9">
        <v>1939682594.9300001</v>
      </c>
      <c r="F110" s="9">
        <v>1939682594.9300001</v>
      </c>
      <c r="G110" s="9">
        <v>175538556</v>
      </c>
      <c r="H110" s="9">
        <v>89.146616192063959</v>
      </c>
      <c r="I110" s="9">
        <v>81.748492231474373</v>
      </c>
    </row>
    <row r="111" spans="1:9" ht="63.75">
      <c r="A111" s="10" t="s">
        <v>203</v>
      </c>
      <c r="B111" s="33" t="s">
        <v>204</v>
      </c>
      <c r="C111" s="11">
        <v>96463000</v>
      </c>
      <c r="D111" s="11">
        <v>93142682.719999999</v>
      </c>
      <c r="E111" s="11">
        <v>91909697.719999999</v>
      </c>
      <c r="F111" s="11">
        <v>91909697.719999999</v>
      </c>
      <c r="G111" s="11">
        <v>1232985</v>
      </c>
      <c r="H111" s="11">
        <v>96.557936949918627</v>
      </c>
      <c r="I111" s="11">
        <v>95.279742201673201</v>
      </c>
    </row>
    <row r="112" spans="1:9" ht="54.75">
      <c r="A112" s="10" t="s">
        <v>205</v>
      </c>
      <c r="B112" s="33" t="s">
        <v>206</v>
      </c>
      <c r="C112" s="11">
        <v>489100000</v>
      </c>
      <c r="D112" s="11">
        <v>378779042.30000001</v>
      </c>
      <c r="E112" s="11">
        <v>347567755.30000001</v>
      </c>
      <c r="F112" s="11">
        <v>347567755.30000001</v>
      </c>
      <c r="G112" s="11">
        <v>31211287</v>
      </c>
      <c r="H112" s="11">
        <v>77.444089613575954</v>
      </c>
      <c r="I112" s="11">
        <v>71.062718319362091</v>
      </c>
    </row>
    <row r="113" spans="1:12" ht="54.75">
      <c r="A113" s="10" t="s">
        <v>207</v>
      </c>
      <c r="B113" s="33" t="s">
        <v>208</v>
      </c>
      <c r="C113" s="11">
        <v>270850453</v>
      </c>
      <c r="D113" s="11">
        <v>219794742.66999999</v>
      </c>
      <c r="E113" s="11">
        <v>163361913.66999999</v>
      </c>
      <c r="F113" s="11">
        <v>163361913.66999999</v>
      </c>
      <c r="G113" s="11">
        <v>56432829</v>
      </c>
      <c r="H113" s="11">
        <v>81.149852339364557</v>
      </c>
      <c r="I113" s="11">
        <v>60.314432507151835</v>
      </c>
    </row>
    <row r="114" spans="1:12" ht="36.75">
      <c r="A114" s="10" t="s">
        <v>209</v>
      </c>
      <c r="B114" s="33" t="s">
        <v>210</v>
      </c>
      <c r="C114" s="11">
        <v>400399000</v>
      </c>
      <c r="D114" s="11">
        <v>373558473.5</v>
      </c>
      <c r="E114" s="11">
        <v>355193058.5</v>
      </c>
      <c r="F114" s="11">
        <v>355193058.5</v>
      </c>
      <c r="G114" s="11">
        <v>18365415</v>
      </c>
      <c r="H114" s="11">
        <v>93.29655506132633</v>
      </c>
      <c r="I114" s="11">
        <v>88.709776622818737</v>
      </c>
    </row>
    <row r="115" spans="1:12" ht="27.75">
      <c r="A115" s="10" t="s">
        <v>211</v>
      </c>
      <c r="B115" s="33" t="s">
        <v>212</v>
      </c>
      <c r="C115" s="11">
        <v>341800000</v>
      </c>
      <c r="D115" s="11">
        <v>312332733</v>
      </c>
      <c r="E115" s="11">
        <v>274179151</v>
      </c>
      <c r="F115" s="11">
        <v>274179151</v>
      </c>
      <c r="G115" s="11">
        <v>38153582</v>
      </c>
      <c r="H115" s="11">
        <v>91.378798420128732</v>
      </c>
      <c r="I115" s="11">
        <v>80.216252486834406</v>
      </c>
    </row>
    <row r="116" spans="1:12" ht="27.75">
      <c r="A116" s="10" t="s">
        <v>213</v>
      </c>
      <c r="B116" s="33" t="s">
        <v>214</v>
      </c>
      <c r="C116" s="11">
        <v>630782184</v>
      </c>
      <c r="D116" s="11">
        <v>594263929.74000001</v>
      </c>
      <c r="E116" s="11">
        <v>564121471.74000001</v>
      </c>
      <c r="F116" s="11">
        <v>564121471.74000001</v>
      </c>
      <c r="G116" s="11">
        <v>30142458</v>
      </c>
      <c r="H116" s="11">
        <v>94.210639554144421</v>
      </c>
      <c r="I116" s="11">
        <v>89.432055319431782</v>
      </c>
    </row>
    <row r="117" spans="1:12" ht="72.75">
      <c r="A117" s="10" t="s">
        <v>215</v>
      </c>
      <c r="B117" s="33" t="s">
        <v>216</v>
      </c>
      <c r="C117" s="11">
        <v>143349547</v>
      </c>
      <c r="D117" s="11">
        <v>143349547</v>
      </c>
      <c r="E117" s="11">
        <v>143349547</v>
      </c>
      <c r="F117" s="11">
        <v>143349547</v>
      </c>
      <c r="G117" s="11">
        <v>0</v>
      </c>
      <c r="H117" s="11">
        <v>100</v>
      </c>
      <c r="I117" s="11">
        <v>100</v>
      </c>
    </row>
    <row r="118" spans="1:12">
      <c r="B118" s="34" t="s">
        <v>217</v>
      </c>
      <c r="C118" s="9">
        <v>14549742827</v>
      </c>
      <c r="D118" s="9">
        <f>+D7+D80</f>
        <v>13472396664.549999</v>
      </c>
      <c r="E118" s="9">
        <f>+E7+E80</f>
        <v>12254130742.91</v>
      </c>
      <c r="F118" s="9">
        <f>+F7+F80</f>
        <v>12229052874.310001</v>
      </c>
      <c r="G118" s="9">
        <f>+G7+G80</f>
        <v>1218265921.6400001</v>
      </c>
      <c r="H118" s="9">
        <v>92.596110396872788</v>
      </c>
      <c r="I118" s="9">
        <v>84.050641208697684</v>
      </c>
    </row>
    <row r="119" spans="1:12">
      <c r="A119" s="8" t="s">
        <v>218</v>
      </c>
      <c r="B119" s="32" t="s">
        <v>144</v>
      </c>
      <c r="C119" s="9">
        <v>1066458705</v>
      </c>
      <c r="D119" s="9">
        <v>992341732.20000005</v>
      </c>
      <c r="E119" s="9">
        <v>523665236.39999998</v>
      </c>
      <c r="F119" s="9">
        <v>523665236.39999998</v>
      </c>
      <c r="G119" s="9">
        <v>468676495.80000001</v>
      </c>
      <c r="H119" s="9">
        <v>93.05017883463195</v>
      </c>
      <c r="I119" s="9">
        <v>49.103189269761742</v>
      </c>
    </row>
    <row r="120" spans="1:12" ht="45.75">
      <c r="A120" s="8" t="s">
        <v>219</v>
      </c>
      <c r="B120" s="32" t="s">
        <v>146</v>
      </c>
      <c r="C120" s="9">
        <v>974458705</v>
      </c>
      <c r="D120" s="9">
        <v>909746641.20000005</v>
      </c>
      <c r="E120" s="9">
        <v>441070145.39999998</v>
      </c>
      <c r="F120" s="9">
        <v>441070145.39999998</v>
      </c>
      <c r="G120" s="9">
        <v>468676495.80000001</v>
      </c>
      <c r="H120" s="9">
        <v>93.359178437427985</v>
      </c>
      <c r="I120" s="9">
        <v>45.263092539154862</v>
      </c>
    </row>
    <row r="121" spans="1:12" ht="27.75">
      <c r="A121" s="8" t="s">
        <v>220</v>
      </c>
      <c r="B121" s="32" t="s">
        <v>148</v>
      </c>
      <c r="C121" s="9">
        <v>603569204</v>
      </c>
      <c r="D121" s="9">
        <v>554095290.79999995</v>
      </c>
      <c r="E121" s="9">
        <v>367863586</v>
      </c>
      <c r="F121" s="9">
        <v>367863586</v>
      </c>
      <c r="G121" s="9">
        <v>186231704.80000001</v>
      </c>
      <c r="H121" s="9">
        <v>91.803108430296902</v>
      </c>
      <c r="I121" s="9">
        <v>60.948037700081194</v>
      </c>
    </row>
    <row r="122" spans="1:12" ht="36.75">
      <c r="A122" s="8" t="s">
        <v>221</v>
      </c>
      <c r="B122" s="32" t="s">
        <v>150</v>
      </c>
      <c r="C122" s="9">
        <v>216897704</v>
      </c>
      <c r="D122" s="9">
        <v>196701204.80000001</v>
      </c>
      <c r="E122" s="9">
        <v>29156000</v>
      </c>
      <c r="F122" s="9">
        <v>29156000</v>
      </c>
      <c r="G122" s="9">
        <v>167545204.80000001</v>
      </c>
      <c r="H122" s="9">
        <v>90.688467960914878</v>
      </c>
      <c r="I122" s="9">
        <v>13.442281528254444</v>
      </c>
    </row>
    <row r="123" spans="1:12" s="44" customFormat="1" ht="54.75">
      <c r="A123" s="46" t="s">
        <v>222</v>
      </c>
      <c r="B123" s="47" t="s">
        <v>152</v>
      </c>
      <c r="C123" s="48">
        <v>32036000</v>
      </c>
      <c r="D123" s="48">
        <v>19992000</v>
      </c>
      <c r="E123" s="48">
        <v>9956000</v>
      </c>
      <c r="F123" s="48">
        <v>9956000</v>
      </c>
      <c r="G123" s="48">
        <v>10036000</v>
      </c>
      <c r="H123" s="48">
        <v>62.404794606068172</v>
      </c>
      <c r="I123" s="48">
        <v>31.077537770008739</v>
      </c>
      <c r="J123" s="49"/>
      <c r="K123" s="49"/>
      <c r="L123" s="49"/>
    </row>
    <row r="124" spans="1:12" s="44" customFormat="1" ht="54.75">
      <c r="A124" s="46" t="s">
        <v>223</v>
      </c>
      <c r="B124" s="47" t="s">
        <v>156</v>
      </c>
      <c r="C124" s="48">
        <v>184861704</v>
      </c>
      <c r="D124" s="48">
        <v>176709204.80000001</v>
      </c>
      <c r="E124" s="48">
        <v>19200000</v>
      </c>
      <c r="F124" s="48">
        <v>19200000</v>
      </c>
      <c r="G124" s="48">
        <v>157509204.80000001</v>
      </c>
      <c r="H124" s="48">
        <v>95.589946958403019</v>
      </c>
      <c r="I124" s="48">
        <v>10.386142497096097</v>
      </c>
      <c r="J124" s="49">
        <f>+C124-D124</f>
        <v>8152499.1999999881</v>
      </c>
      <c r="K124" s="45">
        <f>+J124+J129</f>
        <v>8152499.1999999881</v>
      </c>
    </row>
    <row r="125" spans="1:12" s="44" customFormat="1" ht="45.75">
      <c r="A125" s="50" t="s">
        <v>224</v>
      </c>
      <c r="B125" s="51" t="s">
        <v>162</v>
      </c>
      <c r="C125" s="52">
        <v>386671500</v>
      </c>
      <c r="D125" s="52">
        <v>357394086</v>
      </c>
      <c r="E125" s="52">
        <v>338707586</v>
      </c>
      <c r="F125" s="52">
        <v>338707586</v>
      </c>
      <c r="G125" s="52">
        <v>18686500</v>
      </c>
      <c r="H125" s="52">
        <v>92.428349645629424</v>
      </c>
      <c r="I125" s="52">
        <v>87.5956945365769</v>
      </c>
    </row>
    <row r="126" spans="1:12" s="44" customFormat="1" ht="72.75">
      <c r="A126" s="46" t="s">
        <v>225</v>
      </c>
      <c r="B126" s="47" t="s">
        <v>166</v>
      </c>
      <c r="C126" s="48">
        <v>386671500</v>
      </c>
      <c r="D126" s="48">
        <v>357394086</v>
      </c>
      <c r="E126" s="48">
        <v>338707586</v>
      </c>
      <c r="F126" s="48">
        <v>338707586</v>
      </c>
      <c r="G126" s="48">
        <v>18686500</v>
      </c>
      <c r="H126" s="48">
        <v>92.428349645629424</v>
      </c>
      <c r="I126" s="48">
        <v>87.5956945365769</v>
      </c>
      <c r="J126" s="49"/>
    </row>
    <row r="127" spans="1:12" s="44" customFormat="1">
      <c r="A127" s="50" t="s">
        <v>226</v>
      </c>
      <c r="B127" s="51" t="s">
        <v>168</v>
      </c>
      <c r="C127" s="52">
        <v>370889501</v>
      </c>
      <c r="D127" s="52">
        <v>355651350.39999998</v>
      </c>
      <c r="E127" s="52">
        <v>73206559.400000006</v>
      </c>
      <c r="F127" s="52">
        <v>73206559.400000006</v>
      </c>
      <c r="G127" s="52">
        <v>282444791</v>
      </c>
      <c r="H127" s="52">
        <v>95.891458086865626</v>
      </c>
      <c r="I127" s="52">
        <v>19.738105069736122</v>
      </c>
    </row>
    <row r="128" spans="1:12" s="44" customFormat="1" ht="45.75">
      <c r="A128" s="50" t="s">
        <v>227</v>
      </c>
      <c r="B128" s="51" t="s">
        <v>170</v>
      </c>
      <c r="C128" s="52">
        <v>328643029</v>
      </c>
      <c r="D128" s="52">
        <v>323651350.39999998</v>
      </c>
      <c r="E128" s="52">
        <v>41206559.399999999</v>
      </c>
      <c r="F128" s="52">
        <v>41206559.399999999</v>
      </c>
      <c r="G128" s="52">
        <v>282444791</v>
      </c>
      <c r="H128" s="52">
        <v>98.481124454339167</v>
      </c>
      <c r="I128" s="52">
        <v>12.538394477857615</v>
      </c>
      <c r="J128" s="52"/>
    </row>
    <row r="129" spans="1:10" s="44" customFormat="1" ht="45.75">
      <c r="A129" s="46" t="s">
        <v>228</v>
      </c>
      <c r="B129" s="47" t="s">
        <v>178</v>
      </c>
      <c r="C129" s="48">
        <v>328643029</v>
      </c>
      <c r="D129" s="48">
        <v>323651350.39999998</v>
      </c>
      <c r="E129" s="48">
        <v>41206559.399999999</v>
      </c>
      <c r="F129" s="48">
        <v>41206559.399999999</v>
      </c>
      <c r="G129" s="48">
        <v>282444791</v>
      </c>
      <c r="H129" s="48">
        <v>98.481124454339167</v>
      </c>
      <c r="I129" s="48">
        <v>12.538394477857615</v>
      </c>
      <c r="J129" s="49"/>
    </row>
    <row r="130" spans="1:10" s="44" customFormat="1" ht="36.75">
      <c r="A130" s="50" t="s">
        <v>229</v>
      </c>
      <c r="B130" s="51" t="s">
        <v>180</v>
      </c>
      <c r="C130" s="52">
        <v>42246472</v>
      </c>
      <c r="D130" s="52">
        <v>32000000</v>
      </c>
      <c r="E130" s="52">
        <v>32000000</v>
      </c>
      <c r="F130" s="52">
        <v>32000000</v>
      </c>
      <c r="G130" s="52">
        <v>0</v>
      </c>
      <c r="H130" s="52">
        <v>75.74596998300828</v>
      </c>
      <c r="I130" s="52">
        <v>75.74596998300828</v>
      </c>
      <c r="J130" s="52"/>
    </row>
    <row r="131" spans="1:10" s="44" customFormat="1" ht="54.75">
      <c r="A131" s="46" t="s">
        <v>230</v>
      </c>
      <c r="B131" s="47" t="s">
        <v>184</v>
      </c>
      <c r="C131" s="48">
        <v>42246472</v>
      </c>
      <c r="D131" s="48">
        <v>32000000</v>
      </c>
      <c r="E131" s="48">
        <v>32000000</v>
      </c>
      <c r="F131" s="48">
        <v>32000000</v>
      </c>
      <c r="G131" s="48">
        <v>0</v>
      </c>
      <c r="H131" s="48">
        <v>75.74596998300828</v>
      </c>
      <c r="I131" s="48">
        <v>75.74596998300828</v>
      </c>
      <c r="J131" s="49"/>
    </row>
    <row r="132" spans="1:10" s="44" customFormat="1" ht="36.75">
      <c r="A132" s="50" t="s">
        <v>231</v>
      </c>
      <c r="B132" s="51" t="s">
        <v>199</v>
      </c>
      <c r="C132" s="52">
        <v>92000000</v>
      </c>
      <c r="D132" s="52">
        <v>82595091</v>
      </c>
      <c r="E132" s="52">
        <v>82595091</v>
      </c>
      <c r="F132" s="52">
        <v>82595091</v>
      </c>
      <c r="G132" s="52">
        <v>0</v>
      </c>
      <c r="H132" s="52">
        <v>89.777272826086957</v>
      </c>
      <c r="I132" s="52">
        <v>89.777272826086957</v>
      </c>
    </row>
    <row r="133" spans="1:10" s="44" customFormat="1" ht="27.75">
      <c r="A133" s="50" t="s">
        <v>232</v>
      </c>
      <c r="B133" s="51" t="s">
        <v>148</v>
      </c>
      <c r="C133" s="52">
        <v>92000000</v>
      </c>
      <c r="D133" s="52">
        <v>82595091</v>
      </c>
      <c r="E133" s="52">
        <v>82595091</v>
      </c>
      <c r="F133" s="52">
        <v>82595091</v>
      </c>
      <c r="G133" s="52">
        <v>0</v>
      </c>
      <c r="H133" s="52">
        <v>89.777272826086957</v>
      </c>
      <c r="I133" s="52">
        <v>89.777272826086957</v>
      </c>
    </row>
    <row r="134" spans="1:10" s="44" customFormat="1" ht="45.75">
      <c r="A134" s="50" t="s">
        <v>233</v>
      </c>
      <c r="B134" s="51" t="s">
        <v>202</v>
      </c>
      <c r="C134" s="52">
        <v>92000000</v>
      </c>
      <c r="D134" s="52">
        <v>82595091</v>
      </c>
      <c r="E134" s="52">
        <v>82595091</v>
      </c>
      <c r="F134" s="52">
        <v>82595091</v>
      </c>
      <c r="G134" s="52">
        <v>0</v>
      </c>
      <c r="H134" s="52">
        <v>89.777272826086957</v>
      </c>
      <c r="I134" s="52">
        <v>89.777272826086957</v>
      </c>
    </row>
    <row r="135" spans="1:10" s="44" customFormat="1" ht="36.75">
      <c r="A135" s="46" t="s">
        <v>234</v>
      </c>
      <c r="B135" s="47" t="s">
        <v>210</v>
      </c>
      <c r="C135" s="48">
        <v>92000000</v>
      </c>
      <c r="D135" s="48">
        <v>82595091</v>
      </c>
      <c r="E135" s="48">
        <v>82595091</v>
      </c>
      <c r="F135" s="48">
        <v>82595091</v>
      </c>
      <c r="G135" s="48">
        <v>0</v>
      </c>
      <c r="H135" s="48">
        <v>89.777272826086957</v>
      </c>
      <c r="I135" s="48">
        <v>89.777272826086957</v>
      </c>
    </row>
    <row r="136" spans="1:10" s="44" customFormat="1">
      <c r="B136" s="54" t="s">
        <v>217</v>
      </c>
      <c r="C136" s="52">
        <v>1066458705</v>
      </c>
      <c r="D136" s="52">
        <v>992341732.20000005</v>
      </c>
      <c r="E136" s="52">
        <v>523665236.39999998</v>
      </c>
      <c r="F136" s="52">
        <v>523665236.39999998</v>
      </c>
      <c r="G136" s="52">
        <v>468676495.80000001</v>
      </c>
      <c r="H136" s="52">
        <v>93.05017883463195</v>
      </c>
      <c r="I136" s="52">
        <v>49.103189269761742</v>
      </c>
    </row>
    <row r="137" spans="1:10" s="44" customFormat="1">
      <c r="B137" s="54" t="s">
        <v>235</v>
      </c>
      <c r="C137" s="55">
        <v>15616201532</v>
      </c>
      <c r="D137" s="55">
        <f t="shared" ref="D137:G137" si="5">+D119+D118</f>
        <v>14464738396.75</v>
      </c>
      <c r="E137" s="55">
        <f t="shared" si="5"/>
        <v>12777795979.309999</v>
      </c>
      <c r="F137" s="55">
        <f t="shared" si="5"/>
        <v>12752718110.710001</v>
      </c>
      <c r="G137" s="55">
        <f t="shared" si="5"/>
        <v>1686942417.4400001</v>
      </c>
      <c r="H137" s="55">
        <v>92.62711955342867</v>
      </c>
      <c r="I137" s="55">
        <v>81.66401637797459</v>
      </c>
    </row>
    <row r="138" spans="1:10" s="44" customFormat="1">
      <c r="B138" s="53"/>
      <c r="E138" s="49"/>
    </row>
    <row r="139" spans="1:10" s="44" customFormat="1">
      <c r="B139" s="53"/>
      <c r="C139" s="49"/>
      <c r="D139" s="49"/>
    </row>
    <row r="141" spans="1:10">
      <c r="A141" s="14" t="s">
        <v>236</v>
      </c>
      <c r="B141" s="35"/>
      <c r="C141" s="14"/>
      <c r="D141" s="14" t="s">
        <v>237</v>
      </c>
      <c r="E141" s="14"/>
    </row>
    <row r="142" spans="1:10">
      <c r="A142" s="14" t="s">
        <v>238</v>
      </c>
      <c r="B142" s="35"/>
      <c r="C142" s="14"/>
      <c r="D142" s="14" t="s">
        <v>239</v>
      </c>
      <c r="E142" s="14"/>
    </row>
  </sheetData>
  <mergeCells count="1">
    <mergeCell ref="H4:I4"/>
  </mergeCells>
  <pageMargins left="0.75" right="0.75" top="1" bottom="1" header="0" footer="0"/>
  <pageSetup paperSize="14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 2009</vt:lpstr>
      <vt:lpstr>GASTOS 2009</vt:lpstr>
    </vt:vector>
  </TitlesOfParts>
  <Company>CORPORACION AUTONOMA DEL QUINDIO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atangarife</dc:creator>
  <cp:lastModifiedBy>atangarife</cp:lastModifiedBy>
  <cp:lastPrinted>2010-02-15T19:49:41Z</cp:lastPrinted>
  <dcterms:created xsi:type="dcterms:W3CDTF">2010-02-02T17:51:17Z</dcterms:created>
  <dcterms:modified xsi:type="dcterms:W3CDTF">2010-04-14T14:57:41Z</dcterms:modified>
</cp:coreProperties>
</file>